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997" activeTab="0"/>
  </bookViews>
  <sheets>
    <sheet name="ACT-SEP -ACUM-19 " sheetId="55" r:id="rId1"/>
    <sheet name="SIT-FIN-SEP-19" sheetId="45" r:id="rId2"/>
    <sheet name="VAR-SEP-19 ACUM " sheetId="51" r:id="rId3"/>
    <sheet name="ESTADO DE CAMBIOS 2019 " sheetId="63" r:id="rId4"/>
    <sheet name="ESTADO DE FLUJO-SEP-19" sheetId="62" r:id="rId5"/>
    <sheet name="ANA-ACT-SEP-19-ACUM" sheetId="56" r:id="rId6"/>
    <sheet name="ANA-DEUDA-SEP-19 ACUM" sheetId="64" r:id="rId7"/>
    <sheet name="ANA-DEUDA-SEP-19ACUM" sheetId="50" state="hidden" r:id="rId8"/>
  </sheets>
  <definedNames>
    <definedName name="_xlnm.Print_Area" localSheetId="5">'ANA-ACT-SEP-19-ACUM'!$B:$J</definedName>
  </definedNames>
  <calcPr calcId="152511"/>
</workbook>
</file>

<file path=xl/sharedStrings.xml><?xml version="1.0" encoding="utf-8"?>
<sst xmlns="http://schemas.openxmlformats.org/spreadsheetml/2006/main" count="476" uniqueCount="230">
  <si>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</si>
  <si>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</si>
  <si>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</si>
  <si>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</si>
  <si>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</si>
  <si>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</si>
  <si>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</si>
  <si>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</si>
  <si>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</si>
  <si>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</si>
  <si>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</si>
  <si>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</si>
  <si>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</si>
  <si>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</si>
  <si>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</si>
  <si>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</si>
  <si>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</si>
  <si>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</si>
  <si>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</si>
  <si>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</si>
  <si>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</si>
  <si>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</si>
  <si>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</si>
  <si>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</si>
  <si>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</si>
  <si>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</si>
  <si>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</si>
  <si>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</si>
  <si>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</si>
  <si>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</si>
  <si>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</si>
  <si>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</si>
  <si>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</si>
  <si>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</si>
  <si>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</si>
  <si>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</si>
  <si>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</si>
  <si>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</si>
  <si>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</si>
  <si>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</si>
  <si>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</si>
  <si>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</si>
  <si>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</si>
  <si>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</si>
  <si>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</si>
  <si>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</si>
  <si>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</si>
  <si>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</si>
  <si>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</si>
  <si>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</si>
  <si>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</si>
  <si>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</si>
  <si>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</si>
  <si>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</si>
  <si>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</si>
  <si>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</si>
  <si>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</si>
  <si>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</si>
  <si>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</si>
  <si>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</si>
  <si>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</si>
  <si>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</si>
  <si>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</si>
  <si>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</si>
  <si>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</si>
  <si>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</si>
  <si>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</si>
  <si>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</si>
  <si>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</si>
  <si>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</si>
  <si>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</si>
  <si>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</si>
  <si>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</si>
  <si>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</si>
  <si>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</si>
  <si>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</si>
  <si>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</si>
  <si>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</si>
  <si>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</si>
  <si>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</si>
  <si>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</si>
  <si>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</si>
  <si>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</si>
  <si>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</si>
  <si>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</si>
  <si>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</si>
  <si>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</si>
  <si>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</si>
  <si>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Participaciones </t>
  </si>
  <si>
    <t xml:space="preserve">   Externo</t>
  </si>
  <si>
    <t xml:space="preserve">   Interno</t>
  </si>
  <si>
    <t>Servicios de la Deuda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</si>
  <si>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</si>
  <si>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</si>
  <si>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</si>
  <si>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</si>
  <si>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</si>
  <si>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</si>
  <si>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</si>
  <si>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</si>
  <si>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</si>
  <si>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</si>
  <si>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</si>
  <si>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</si>
  <si>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</si>
  <si>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</si>
  <si>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</si>
  <si>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</si>
  <si>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</si>
  <si>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</si>
  <si>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</si>
  <si>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</si>
  <si>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</si>
  <si>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</si>
  <si>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</si>
  <si>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</si>
  <si>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</si>
  <si>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</si>
  <si>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</si>
  <si>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</si>
  <si>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</si>
  <si>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</si>
  <si>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</si>
  <si>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</si>
  <si>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</si>
  <si>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</si>
  <si>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</si>
  <si>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</si>
  <si>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</si>
  <si>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</si>
  <si>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</si>
  <si>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</si>
  <si>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</si>
  <si>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</si>
  <si>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</si>
  <si>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</si>
  <si>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</si>
  <si>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</si>
  <si>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</si>
  <si>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</si>
  <si>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</si>
  <si>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</si>
  <si>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</si>
  <si>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</si>
  <si>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</si>
  <si>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</si>
  <si>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</si>
  <si>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</si>
  <si>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</si>
  <si>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</si>
  <si>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</si>
  <si>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</si>
  <si>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</si>
  <si>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</si>
  <si>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</si>
  <si>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</si>
  <si>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</si>
  <si>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</si>
  <si>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</si>
  <si>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</si>
  <si>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</si>
  <si>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</si>
  <si>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</si>
  <si>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</si>
  <si>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</si>
  <si>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</si>
  <si>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</si>
  <si>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</si>
  <si>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</si>
  <si>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</si>
  <si>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</si>
  <si>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</si>
  <si>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</si>
  <si>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</si>
  <si>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</si>
  <si>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</si>
  <si>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</si>
  <si>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</si>
  <si>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</si>
  <si>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</si>
  <si>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</si>
  <si>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Año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</si>
  <si>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</si>
  <si>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</si>
  <si>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</si>
  <si>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</si>
  <si>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</si>
  <si>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</si>
  <si>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</si>
  <si>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</si>
  <si>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</si>
  <si>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  Director de Administración y Finanzas.</t>
  </si>
  <si>
    <t xml:space="preserve">     Director de Administración y Finanzas.</t>
  </si>
  <si>
    <t xml:space="preserve">             </t>
  </si>
  <si>
    <t xml:space="preserve">                                              Jefe de Departamento.</t>
  </si>
  <si>
    <t xml:space="preserve">    Director de Administración y Finanzas.</t>
  </si>
  <si>
    <t>L.A. Gabriel Zentella Flores</t>
  </si>
  <si>
    <t>Del 01 de Enero al 30 de Septiembre  de 2019</t>
  </si>
  <si>
    <t>Auditoria Superior del Estado de Yucatán</t>
  </si>
  <si>
    <t>Del  01 de Enero  al 30 de Septiembre de 2019.</t>
  </si>
  <si>
    <t>Del  01 de Enero  al 30 de Septiembre 2019.</t>
  </si>
  <si>
    <t>Estado de Flujo de Efectivo</t>
  </si>
  <si>
    <t>Participaciones,Aportaciones, Convenios, Incentivos derivados de la colaboracion fiscal y fondos distintos de aportaciones.</t>
  </si>
  <si>
    <t>Director de Administración y Finanzas</t>
  </si>
  <si>
    <t>Del 01 de Enero al 30 de Septiembre del 2019.</t>
  </si>
  <si>
    <t>Director de Administracion y Finanzas</t>
  </si>
  <si>
    <t>Del  01 de Enero al 30 de Septiembre de 2019.</t>
  </si>
  <si>
    <t>Exceso o Insuficiencia en la actualización de la Hacienda Publica/Patrimonio</t>
  </si>
  <si>
    <t>Exceso o Insuficiencia en la actualización de la Hacienda Publica/Patrimonio Neto de 2018</t>
  </si>
  <si>
    <t>Resultado por posición Monetaria</t>
  </si>
  <si>
    <t>Resultado por Tenencia  de Activos no Monetarios</t>
  </si>
  <si>
    <t>Hacienda Pública/Patrimonio Neto Final de 2018</t>
  </si>
  <si>
    <t>Variaciones de la Hacienda Pública/Patrimonio Neto del Ejercicio 2019</t>
  </si>
  <si>
    <t>Cambios en el Exceso o Insuficiencia en la actualizacion de la Hacienda Publica Patrimonio Neto 2019</t>
  </si>
  <si>
    <t>Resultado por  Posicion Monetaria</t>
  </si>
  <si>
    <t>Hacienda Pública / Patrimonio  Neto Final 2019</t>
  </si>
  <si>
    <t xml:space="preserve">Productos </t>
  </si>
  <si>
    <t xml:space="preserve">Aprovechamientos </t>
  </si>
  <si>
    <t>Del 01 de Enero al 30 de Septiembre del 2019</t>
  </si>
  <si>
    <t>Aprovechamientos</t>
  </si>
  <si>
    <t xml:space="preserve">Del de  01 Enero al 30 de Septiembre de 2019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</si>
  <si>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</si>
  <si>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</si>
  <si>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</si>
  <si>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Al 30 de Septiembre de 2019</t>
  </si>
  <si>
    <t>Hacienda Pública/Patrimonio Contribuido Neto del Ejercicio 2018</t>
  </si>
  <si>
    <t>Hacienda Pública/Patrimonio Generado Neto del Ejercicio 2018</t>
  </si>
  <si>
    <t>Cambios en la Hacienda Pública/Patrimonio Contribuido Neto de 2019</t>
  </si>
  <si>
    <t>Otros Orígenes de Financiamiento</t>
  </si>
  <si>
    <t>Otras Aplicaciones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</si>
</sst>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&quot;$&quot;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medium">
        <color indexed="23"/>
      </bottom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3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/>
    </xf>
    <xf numFmtId="0" fontId="15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5" fillId="2" borderId="2" xfId="0" applyFont="1" applyFill="1" applyBorder="1" applyAlignment="1" applyProtection="1">
      <alignment vertical="top"/>
      <protection/>
    </xf>
    <xf numFmtId="0" fontId="13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5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5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4" fillId="3" borderId="6" xfId="0" applyFont="1" applyFill="1" applyBorder="1" applyAlignment="1" applyProtection="1">
      <alignment/>
      <protection locked="0"/>
    </xf>
    <xf numFmtId="0" fontId="1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/>
    <xf numFmtId="0" fontId="12" fillId="2" borderId="1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5" fillId="2" borderId="2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/>
    </xf>
    <xf numFmtId="4" fontId="12" fillId="2" borderId="0" xfId="2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3" fillId="2" borderId="0" xfId="20" applyNumberFormat="1" applyFont="1" applyFill="1" applyBorder="1" applyAlignment="1">
      <alignment vertical="top"/>
    </xf>
    <xf numFmtId="0" fontId="3" fillId="2" borderId="0" xfId="22" applyFont="1" applyFill="1" applyBorder="1" applyAlignment="1">
      <alignment/>
      <protection/>
    </xf>
    <xf numFmtId="0" fontId="13" fillId="2" borderId="1" xfId="0" applyFont="1" applyFill="1" applyBorder="1" applyAlignment="1">
      <alignment/>
    </xf>
    <xf numFmtId="0" fontId="3" fillId="2" borderId="0" xfId="22" applyFont="1" applyFill="1" applyBorder="1" applyAlignment="1">
      <alignment vertical="center"/>
      <protection/>
    </xf>
    <xf numFmtId="0" fontId="2" fillId="2" borderId="0" xfId="22" applyFont="1" applyFill="1" applyBorder="1" applyAlignment="1">
      <alignment/>
      <protection/>
    </xf>
    <xf numFmtId="0" fontId="13" fillId="2" borderId="2" xfId="0" applyFont="1" applyFill="1" applyBorder="1"/>
    <xf numFmtId="0" fontId="3" fillId="2" borderId="1" xfId="0" applyFont="1" applyFill="1" applyBorder="1" applyAlignment="1">
      <alignment/>
    </xf>
    <xf numFmtId="3" fontId="2" fillId="2" borderId="0" xfId="0" applyNumberFormat="1" applyFont="1" applyFill="1" applyBorder="1" applyAlignment="1">
      <alignment vertical="top"/>
    </xf>
    <xf numFmtId="0" fontId="1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left" vertical="top"/>
    </xf>
    <xf numFmtId="4" fontId="3" fillId="2" borderId="0" xfId="0" applyNumberFormat="1" applyFont="1" applyFill="1" applyBorder="1" applyAlignment="1" applyProtection="1">
      <alignment vertical="top"/>
      <protection/>
    </xf>
    <xf numFmtId="0" fontId="2" fillId="2" borderId="1" xfId="0" applyFont="1" applyFill="1" applyBorder="1" applyAlignment="1">
      <alignment horizontal="left"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vertical="top"/>
    </xf>
    <xf numFmtId="0" fontId="13" fillId="2" borderId="1" xfId="0" applyFont="1" applyFill="1" applyBorder="1"/>
    <xf numFmtId="4" fontId="3" fillId="2" borderId="0" xfId="20" applyNumberFormat="1" applyFont="1" applyFill="1" applyBorder="1" applyAlignment="1" applyProtection="1">
      <alignment vertical="top"/>
      <protection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13" fillId="0" borderId="0" xfId="0" applyFont="1" applyProtection="1">
      <protection/>
    </xf>
    <xf numFmtId="0" fontId="13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Protection="1">
      <protection/>
    </xf>
    <xf numFmtId="0" fontId="13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3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 vertical="top"/>
      <protection/>
    </xf>
    <xf numFmtId="0" fontId="12" fillId="2" borderId="0" xfId="0" applyFont="1" applyFill="1" applyBorder="1" applyAlignment="1" applyProtection="1">
      <alignment horizontal="right" vertical="top"/>
      <protection/>
    </xf>
    <xf numFmtId="0" fontId="13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4" fontId="9" fillId="2" borderId="0" xfId="20" applyNumberFormat="1" applyFont="1" applyFill="1" applyBorder="1" applyAlignment="1" applyProtection="1">
      <alignment vertical="top"/>
      <protection/>
    </xf>
    <xf numFmtId="0" fontId="13" fillId="2" borderId="3" xfId="0" applyFont="1" applyFill="1" applyBorder="1" applyAlignment="1" applyProtection="1">
      <alignment vertical="top"/>
      <protection/>
    </xf>
    <xf numFmtId="0" fontId="13" fillId="2" borderId="4" xfId="0" applyFont="1" applyFill="1" applyBorder="1" applyAlignment="1" applyProtection="1">
      <alignment vertical="top"/>
      <protection/>
    </xf>
    <xf numFmtId="0" fontId="13" fillId="2" borderId="4" xfId="0" applyFont="1" applyFill="1" applyBorder="1" applyAlignment="1" applyProtection="1">
      <alignment horizontal="right" vertical="top"/>
      <protection/>
    </xf>
    <xf numFmtId="0" fontId="13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18" fillId="2" borderId="0" xfId="0" applyFont="1" applyFill="1" applyBorder="1" applyAlignment="1">
      <alignment horizontal="left" vertical="top"/>
    </xf>
    <xf numFmtId="164" fontId="2" fillId="2" borderId="0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3" fontId="13" fillId="2" borderId="0" xfId="0" applyNumberFormat="1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horizontal="right" vertical="top"/>
      <protection locked="0"/>
    </xf>
    <xf numFmtId="4" fontId="12" fillId="2" borderId="0" xfId="0" applyNumberFormat="1" applyFont="1" applyFill="1" applyBorder="1" applyAlignment="1">
      <alignment horizontal="right" vertical="top"/>
    </xf>
    <xf numFmtId="4" fontId="13" fillId="2" borderId="0" xfId="0" applyNumberFormat="1" applyFont="1" applyFill="1" applyBorder="1" applyAlignment="1" applyProtection="1">
      <alignment horizontal="right" vertical="top"/>
      <protection locked="0"/>
    </xf>
    <xf numFmtId="4" fontId="13" fillId="2" borderId="0" xfId="0" applyNumberFormat="1" applyFont="1" applyFill="1" applyBorder="1" applyAlignment="1">
      <alignment horizontal="right" vertical="top"/>
    </xf>
    <xf numFmtId="4" fontId="19" fillId="2" borderId="7" xfId="0" applyNumberFormat="1" applyFont="1" applyFill="1" applyBorder="1" applyAlignment="1">
      <alignment horizontal="right" vertical="top"/>
    </xf>
    <xf numFmtId="0" fontId="12" fillId="2" borderId="3" xfId="0" applyFont="1" applyFill="1" applyBorder="1" applyAlignment="1">
      <alignment vertical="top"/>
    </xf>
    <xf numFmtId="4" fontId="12" fillId="0" borderId="4" xfId="0" applyNumberFormat="1" applyFont="1" applyFill="1" applyBorder="1" applyAlignment="1">
      <alignment horizontal="right" vertical="top"/>
    </xf>
    <xf numFmtId="4" fontId="12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0" borderId="0" xfId="0"/>
    <xf numFmtId="0" fontId="3" fillId="2" borderId="0" xfId="0" applyFont="1" applyFill="1" applyBorder="1" applyAlignment="1" applyProtection="1">
      <alignment vertical="top"/>
      <protection/>
    </xf>
    <xf numFmtId="0" fontId="13" fillId="2" borderId="0" xfId="0" applyFont="1" applyFill="1" applyBorder="1" applyProtection="1">
      <protection/>
    </xf>
    <xf numFmtId="0" fontId="13" fillId="2" borderId="0" xfId="0" applyFont="1" applyFill="1" applyBorder="1" applyAlignment="1" applyProtection="1">
      <alignment/>
      <protection locked="0"/>
    </xf>
    <xf numFmtId="0" fontId="13" fillId="2" borderId="6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13" fillId="0" borderId="0" xfId="0" applyNumberFormat="1" applyFont="1" applyProtection="1"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12" fillId="2" borderId="0" xfId="2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2" fillId="2" borderId="0" xfId="2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12" fillId="2" borderId="0" xfId="2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 applyProtection="1">
      <alignment vertical="top"/>
      <protection/>
    </xf>
    <xf numFmtId="4" fontId="3" fillId="2" borderId="0" xfId="20" applyNumberFormat="1" applyFont="1" applyFill="1" applyBorder="1" applyAlignment="1" applyProtection="1">
      <alignment vertical="top"/>
      <protection/>
    </xf>
    <xf numFmtId="4" fontId="7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167" fontId="21" fillId="0" borderId="0" xfId="0" applyNumberFormat="1" applyFont="1" applyBorder="1" applyAlignment="1">
      <alignment horizontal="right" wrapText="1"/>
    </xf>
    <xf numFmtId="167" fontId="20" fillId="0" borderId="0" xfId="0" applyNumberFormat="1" applyFont="1" applyBorder="1" applyAlignment="1">
      <alignment horizontal="right" wrapText="1"/>
    </xf>
    <xf numFmtId="4" fontId="12" fillId="2" borderId="0" xfId="2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13" fillId="2" borderId="0" xfId="20" applyNumberFormat="1" applyFont="1" applyFill="1" applyBorder="1" applyAlignment="1">
      <alignment vertical="top"/>
    </xf>
    <xf numFmtId="4" fontId="12" fillId="2" borderId="0" xfId="2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13" fillId="2" borderId="0" xfId="20" applyNumberFormat="1" applyFont="1" applyFill="1" applyBorder="1" applyAlignment="1">
      <alignment vertical="top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top"/>
    </xf>
    <xf numFmtId="4" fontId="4" fillId="3" borderId="0" xfId="0" applyNumberFormat="1" applyFont="1" applyFill="1" applyBorder="1"/>
    <xf numFmtId="0" fontId="3" fillId="3" borderId="0" xfId="22" applyFont="1" applyFill="1" applyBorder="1" applyAlignment="1">
      <alignment vertical="top"/>
      <protection/>
    </xf>
    <xf numFmtId="3" fontId="2" fillId="3" borderId="0" xfId="22" applyNumberFormat="1" applyFont="1" applyFill="1" applyBorder="1" applyAlignment="1">
      <alignment vertical="top"/>
      <protection/>
    </xf>
    <xf numFmtId="0" fontId="2" fillId="3" borderId="0" xfId="22" applyFont="1" applyFill="1" applyBorder="1" applyAlignment="1">
      <alignment vertical="top"/>
      <protection/>
    </xf>
    <xf numFmtId="0" fontId="4" fillId="3" borderId="0" xfId="0" applyFont="1" applyFill="1" applyBorder="1" applyAlignment="1">
      <alignment horizontal="left" vertical="top"/>
    </xf>
    <xf numFmtId="4" fontId="2" fillId="3" borderId="0" xfId="22" applyNumberFormat="1" applyFont="1" applyFill="1" applyBorder="1" applyAlignment="1">
      <alignment vertical="top"/>
      <protection/>
    </xf>
    <xf numFmtId="4" fontId="3" fillId="3" borderId="0" xfId="22" applyNumberFormat="1" applyFont="1" applyFill="1" applyBorder="1" applyAlignment="1">
      <alignment vertical="top"/>
      <protection/>
    </xf>
    <xf numFmtId="4" fontId="2" fillId="3" borderId="0" xfId="22" applyNumberFormat="1" applyFont="1" applyFill="1" applyBorder="1" applyAlignment="1" applyProtection="1">
      <alignment vertical="top"/>
      <protection locked="0"/>
    </xf>
    <xf numFmtId="4" fontId="3" fillId="3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3" fillId="3" borderId="0" xfId="22" applyNumberFormat="1" applyFont="1" applyFill="1" applyBorder="1" applyAlignment="1" applyProtection="1">
      <alignment horizontal="right" vertical="top" wrapText="1"/>
      <protection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/>
      <protection locked="0"/>
    </xf>
    <xf numFmtId="4" fontId="4" fillId="0" borderId="0" xfId="0" applyNumberFormat="1" applyFont="1" applyFill="1" applyBorder="1"/>
    <xf numFmtId="4" fontId="3" fillId="0" borderId="0" xfId="22" applyNumberFormat="1" applyFont="1" applyFill="1" applyBorder="1" applyAlignment="1">
      <alignment vertical="top"/>
      <protection/>
    </xf>
    <xf numFmtId="4" fontId="2" fillId="0" borderId="0" xfId="22" applyNumberFormat="1" applyFont="1" applyFill="1" applyBorder="1" applyAlignment="1">
      <alignment vertical="top"/>
      <protection/>
    </xf>
    <xf numFmtId="4" fontId="13" fillId="2" borderId="0" xfId="0" applyNumberFormat="1" applyFont="1" applyFill="1" applyBorder="1" applyAlignment="1">
      <alignment vertical="top"/>
    </xf>
    <xf numFmtId="4" fontId="0" fillId="0" borderId="0" xfId="0" applyNumberFormat="1"/>
    <xf numFmtId="4" fontId="2" fillId="0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4" fontId="2" fillId="0" borderId="0" xfId="20" applyNumberFormat="1" applyFont="1" applyFill="1" applyBorder="1" applyAlignment="1" applyProtection="1">
      <alignment vertical="top"/>
      <protection/>
    </xf>
    <xf numFmtId="4" fontId="9" fillId="2" borderId="0" xfId="2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13" fillId="2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9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 applyProtection="1">
      <alignment vertical="top"/>
      <protection/>
    </xf>
    <xf numFmtId="4" fontId="3" fillId="2" borderId="0" xfId="20" applyNumberFormat="1" applyFont="1" applyFill="1" applyBorder="1" applyAlignment="1" applyProtection="1">
      <alignment vertical="top"/>
      <protection/>
    </xf>
    <xf numFmtId="4" fontId="7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3" borderId="0" xfId="22" applyFont="1" applyFill="1" applyBorder="1" applyAlignment="1">
      <alignment horizontal="center"/>
      <protection/>
    </xf>
    <xf numFmtId="0" fontId="3" fillId="3" borderId="0" xfId="22" applyFont="1" applyFill="1" applyBorder="1" applyAlignment="1">
      <alignment horizontal="left" vertical="top"/>
      <protection/>
    </xf>
    <xf numFmtId="0" fontId="2" fillId="3" borderId="0" xfId="22" applyFont="1" applyFill="1" applyBorder="1" applyAlignment="1">
      <alignment horizontal="left" vertical="top"/>
      <protection/>
    </xf>
    <xf numFmtId="0" fontId="3" fillId="3" borderId="0" xfId="22" applyFont="1" applyFill="1" applyBorder="1" applyAlignment="1">
      <alignment horizontal="left" vertical="top" wrapText="1"/>
      <protection/>
    </xf>
    <xf numFmtId="0" fontId="8" fillId="4" borderId="9" xfId="0" applyFont="1" applyFill="1" applyBorder="1" applyProtection="1">
      <protection/>
    </xf>
    <xf numFmtId="0" fontId="6" fillId="4" borderId="10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8" fillId="4" borderId="12" xfId="0" applyFont="1" applyFill="1" applyBorder="1" applyProtection="1"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13" xfId="0" applyFont="1" applyFill="1" applyBorder="1" applyAlignment="1" applyProtection="1">
      <alignment/>
      <protection/>
    </xf>
    <xf numFmtId="0" fontId="6" fillId="4" borderId="0" xfId="21" applyNumberFormat="1" applyFont="1" applyFill="1" applyBorder="1" applyAlignment="1" applyProtection="1">
      <alignment vertical="center"/>
      <protection/>
    </xf>
    <xf numFmtId="0" fontId="6" fillId="4" borderId="13" xfId="21" applyNumberFormat="1" applyFont="1" applyFill="1" applyBorder="1" applyAlignment="1" applyProtection="1">
      <alignment vertical="center"/>
      <protection/>
    </xf>
    <xf numFmtId="0" fontId="11" fillId="5" borderId="10" xfId="0" applyFont="1" applyFill="1" applyBorder="1" applyAlignment="1" applyProtection="1">
      <alignment horizontal="centerContinuous"/>
      <protection/>
    </xf>
    <xf numFmtId="0" fontId="16" fillId="5" borderId="11" xfId="0" applyFont="1" applyFill="1" applyBorder="1" applyProtection="1">
      <protection/>
    </xf>
    <xf numFmtId="166" fontId="11" fillId="5" borderId="14" xfId="20" applyNumberFormat="1" applyFont="1" applyFill="1" applyBorder="1" applyAlignment="1" applyProtection="1">
      <alignment horizontal="center"/>
      <protection/>
    </xf>
    <xf numFmtId="0" fontId="16" fillId="5" borderId="15" xfId="0" applyFont="1" applyFill="1" applyBorder="1" applyProtection="1">
      <protection/>
    </xf>
    <xf numFmtId="0" fontId="8" fillId="4" borderId="9" xfId="0" applyFont="1" applyFill="1" applyBorder="1"/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23" fillId="4" borderId="12" xfId="0" applyFont="1" applyFill="1" applyBorder="1"/>
    <xf numFmtId="0" fontId="6" fillId="4" borderId="0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6" xfId="21" applyNumberFormat="1" applyFont="1" applyFill="1" applyBorder="1" applyAlignment="1">
      <alignment horizontal="centerContinuous" vertical="center"/>
      <protection/>
    </xf>
    <xf numFmtId="0" fontId="6" fillId="4" borderId="14" xfId="21" applyNumberFormat="1" applyFont="1" applyFill="1" applyBorder="1" applyAlignment="1">
      <alignment horizontal="centerContinuous" vertical="center"/>
      <protection/>
    </xf>
    <xf numFmtId="0" fontId="6" fillId="4" borderId="15" xfId="21" applyNumberFormat="1" applyFont="1" applyFill="1" applyBorder="1" applyAlignment="1">
      <alignment horizontal="centerContinuous" vertical="center"/>
      <protection/>
    </xf>
    <xf numFmtId="166" fontId="6" fillId="4" borderId="17" xfId="20" applyNumberFormat="1" applyFont="1" applyFill="1" applyBorder="1" applyAlignment="1">
      <alignment horizontal="center" vertical="center"/>
    </xf>
    <xf numFmtId="166" fontId="6" fillId="4" borderId="18" xfId="20" applyNumberFormat="1" applyFont="1" applyFill="1" applyBorder="1" applyAlignment="1">
      <alignment horizontal="center" vertical="center"/>
    </xf>
    <xf numFmtId="0" fontId="6" fillId="4" borderId="17" xfId="22" applyFont="1" applyFill="1" applyBorder="1" applyAlignment="1">
      <alignment horizontal="center" vertical="center"/>
      <protection/>
    </xf>
    <xf numFmtId="0" fontId="8" fillId="4" borderId="12" xfId="0" applyFont="1" applyFill="1" applyBorder="1"/>
    <xf numFmtId="0" fontId="11" fillId="5" borderId="9" xfId="22" applyFont="1" applyFill="1" applyBorder="1" applyAlignment="1">
      <alignment horizontal="center" vertical="center" wrapText="1"/>
      <protection/>
    </xf>
    <xf numFmtId="0" fontId="11" fillId="5" borderId="10" xfId="0" applyFont="1" applyFill="1" applyBorder="1" applyAlignment="1">
      <alignment horizontal="center" vertical="center" wrapText="1"/>
    </xf>
    <xf numFmtId="0" fontId="11" fillId="5" borderId="10" xfId="22" applyFont="1" applyFill="1" applyBorder="1" applyAlignment="1">
      <alignment horizontal="center" vertical="center" wrapText="1"/>
      <protection/>
    </xf>
    <xf numFmtId="0" fontId="11" fillId="5" borderId="11" xfId="22" applyFont="1" applyFill="1" applyBorder="1" applyAlignment="1">
      <alignment horizontal="center" vertical="center" wrapText="1"/>
      <protection/>
    </xf>
    <xf numFmtId="0" fontId="11" fillId="5" borderId="16" xfId="22" applyFont="1" applyFill="1" applyBorder="1" applyAlignment="1">
      <alignment horizontal="center" vertical="center" wrapText="1"/>
      <protection/>
    </xf>
    <xf numFmtId="0" fontId="11" fillId="5" borderId="14" xfId="0" applyFont="1" applyFill="1" applyBorder="1" applyAlignment="1">
      <alignment horizontal="center" vertical="center" wrapText="1"/>
    </xf>
    <xf numFmtId="0" fontId="11" fillId="5" borderId="14" xfId="22" applyFont="1" applyFill="1" applyBorder="1" applyAlignment="1">
      <alignment horizontal="center" vertical="center" wrapText="1"/>
      <protection/>
    </xf>
    <xf numFmtId="0" fontId="11" fillId="5" borderId="15" xfId="22" applyFont="1" applyFill="1" applyBorder="1" applyAlignment="1">
      <alignment horizontal="center" vertical="center" wrapText="1"/>
      <protection/>
    </xf>
    <xf numFmtId="0" fontId="22" fillId="4" borderId="9" xfId="0" applyFont="1" applyFill="1" applyBorder="1"/>
    <xf numFmtId="0" fontId="6" fillId="4" borderId="10" xfId="22" applyFont="1" applyFill="1" applyBorder="1" applyAlignment="1" applyProtection="1">
      <alignment/>
      <protection/>
    </xf>
    <xf numFmtId="0" fontId="6" fillId="4" borderId="11" xfId="22" applyFont="1" applyFill="1" applyBorder="1" applyAlignment="1" applyProtection="1">
      <alignment/>
      <protection/>
    </xf>
    <xf numFmtId="0" fontId="22" fillId="4" borderId="12" xfId="0" applyFont="1" applyFill="1" applyBorder="1"/>
    <xf numFmtId="0" fontId="6" fillId="4" borderId="0" xfId="22" applyFont="1" applyFill="1" applyBorder="1" applyAlignment="1" applyProtection="1">
      <alignment/>
      <protection/>
    </xf>
    <xf numFmtId="0" fontId="6" fillId="4" borderId="13" xfId="22" applyFont="1" applyFill="1" applyBorder="1" applyAlignment="1" applyProtection="1">
      <alignment/>
      <protection/>
    </xf>
    <xf numFmtId="0" fontId="6" fillId="4" borderId="16" xfId="21" applyNumberFormat="1" applyFont="1" applyFill="1" applyBorder="1" applyAlignment="1" applyProtection="1">
      <alignment horizontal="centerContinuous" vertical="center"/>
      <protection/>
    </xf>
    <xf numFmtId="0" fontId="6" fillId="4" borderId="14" xfId="0" applyFont="1" applyFill="1" applyBorder="1" applyAlignment="1" applyProtection="1">
      <alignment/>
      <protection/>
    </xf>
    <xf numFmtId="0" fontId="6" fillId="4" borderId="14" xfId="0" applyNumberFormat="1" applyFont="1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 horizontal="centerContinuous"/>
      <protection/>
    </xf>
    <xf numFmtId="0" fontId="11" fillId="5" borderId="19" xfId="22" applyFont="1" applyFill="1" applyBorder="1" applyAlignment="1" applyProtection="1">
      <alignment horizontal="center" vertical="center" wrapText="1"/>
      <protection/>
    </xf>
    <xf numFmtId="0" fontId="11" fillId="5" borderId="17" xfId="22" applyFont="1" applyFill="1" applyBorder="1" applyAlignment="1" applyProtection="1">
      <alignment horizontal="center" vertical="center" wrapText="1"/>
      <protection/>
    </xf>
    <xf numFmtId="0" fontId="11" fillId="5" borderId="17" xfId="0" applyFont="1" applyFill="1" applyBorder="1" applyAlignment="1" applyProtection="1">
      <alignment horizontal="center" vertical="center" wrapText="1"/>
      <protection/>
    </xf>
    <xf numFmtId="0" fontId="11" fillId="5" borderId="18" xfId="22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>
      <alignment vertic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22" applyFont="1" applyFill="1" applyBorder="1" applyAlignment="1">
      <alignment vertical="center"/>
      <protection/>
    </xf>
    <xf numFmtId="0" fontId="2" fillId="3" borderId="10" xfId="22" applyFont="1" applyFill="1" applyBorder="1" applyAlignment="1">
      <alignment vertical="top"/>
      <protection/>
    </xf>
    <xf numFmtId="0" fontId="4" fillId="3" borderId="11" xfId="0" applyFont="1" applyFill="1" applyBorder="1" applyAlignment="1">
      <alignment/>
    </xf>
    <xf numFmtId="0" fontId="4" fillId="3" borderId="13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2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/>
    <xf numFmtId="0" fontId="4" fillId="3" borderId="13" xfId="0" applyFont="1" applyFill="1" applyBorder="1" applyAlignment="1">
      <alignment horizontal="left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3" xfId="0" applyFont="1" applyFill="1" applyBorder="1" applyAlignment="1">
      <alignment horizontal="left" wrapText="1"/>
    </xf>
    <xf numFmtId="0" fontId="3" fillId="3" borderId="12" xfId="22" applyFont="1" applyFill="1" applyBorder="1" applyAlignment="1">
      <alignment horizontal="left" vertical="top" wrapText="1"/>
      <protection/>
    </xf>
    <xf numFmtId="0" fontId="4" fillId="3" borderId="16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8" fillId="4" borderId="14" xfId="22" applyFont="1" applyFill="1" applyBorder="1" applyAlignment="1">
      <alignment horizontal="center" vertical="center"/>
      <protection/>
    </xf>
    <xf numFmtId="0" fontId="8" fillId="4" borderId="14" xfId="0" applyFont="1" applyFill="1" applyBorder="1" applyAlignment="1">
      <alignment horizontal="center"/>
    </xf>
    <xf numFmtId="0" fontId="6" fillId="4" borderId="10" xfId="22" applyFont="1" applyFill="1" applyBorder="1" applyAlignment="1">
      <alignment/>
      <protection/>
    </xf>
    <xf numFmtId="0" fontId="6" fillId="4" borderId="11" xfId="22" applyFont="1" applyFill="1" applyBorder="1" applyAlignment="1">
      <alignment/>
      <protection/>
    </xf>
    <xf numFmtId="0" fontId="6" fillId="4" borderId="0" xfId="22" applyFont="1" applyFill="1" applyBorder="1" applyAlignment="1">
      <alignment/>
      <protection/>
    </xf>
    <xf numFmtId="0" fontId="8" fillId="4" borderId="16" xfId="22" applyFont="1" applyFill="1" applyBorder="1" applyAlignment="1">
      <alignment horizontal="center" vertical="center"/>
      <protection/>
    </xf>
    <xf numFmtId="0" fontId="8" fillId="4" borderId="14" xfId="22" applyFont="1" applyFill="1" applyBorder="1" applyAlignment="1">
      <alignment horizontal="center"/>
      <protection/>
    </xf>
    <xf numFmtId="0" fontId="8" fillId="4" borderId="15" xfId="0" applyFont="1" applyFill="1" applyBorder="1"/>
    <xf numFmtId="0" fontId="16" fillId="5" borderId="19" xfId="0" applyFont="1" applyFill="1" applyBorder="1" applyAlignment="1">
      <alignment horizontal="center" vertical="center"/>
    </xf>
    <xf numFmtId="166" fontId="11" fillId="5" borderId="17" xfId="20" applyNumberFormat="1" applyFont="1" applyFill="1" applyBorder="1" applyAlignment="1">
      <alignment horizontal="center" vertical="center"/>
    </xf>
    <xf numFmtId="0" fontId="11" fillId="5" borderId="17" xfId="22" applyFont="1" applyFill="1" applyBorder="1" applyAlignment="1">
      <alignment horizontal="center" vertical="center"/>
      <protection/>
    </xf>
    <xf numFmtId="0" fontId="11" fillId="5" borderId="18" xfId="22" applyFont="1" applyFill="1" applyBorder="1" applyAlignment="1">
      <alignment horizontal="center" vertical="center"/>
      <protection/>
    </xf>
    <xf numFmtId="0" fontId="0" fillId="0" borderId="0" xfId="0" applyBorder="1"/>
    <xf numFmtId="0" fontId="0" fillId="0" borderId="13" xfId="0" applyBorder="1"/>
    <xf numFmtId="4" fontId="12" fillId="2" borderId="0" xfId="20" applyNumberFormat="1" applyFont="1" applyFill="1" applyBorder="1" applyAlignment="1">
      <alignment vertical="top"/>
    </xf>
    <xf numFmtId="4" fontId="13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13" fillId="2" borderId="0" xfId="2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167" fontId="21" fillId="0" borderId="0" xfId="0" applyNumberFormat="1" applyFont="1" applyBorder="1" applyAlignment="1">
      <alignment horizontal="right" wrapText="1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3" fillId="3" borderId="0" xfId="22" applyFont="1" applyFill="1" applyBorder="1" applyAlignment="1">
      <alignment vertical="center"/>
      <protection/>
    </xf>
    <xf numFmtId="4" fontId="4" fillId="3" borderId="0" xfId="0" applyNumberFormat="1" applyFont="1" applyFill="1" applyBorder="1"/>
    <xf numFmtId="0" fontId="3" fillId="3" borderId="0" xfId="22" applyFont="1" applyFill="1" applyBorder="1" applyAlignment="1">
      <alignment vertical="top"/>
      <protection/>
    </xf>
    <xf numFmtId="4" fontId="3" fillId="3" borderId="0" xfId="22" applyNumberFormat="1" applyFont="1" applyFill="1" applyBorder="1" applyAlignment="1">
      <alignment vertical="top"/>
      <protection/>
    </xf>
    <xf numFmtId="4" fontId="2" fillId="3" borderId="0" xfId="22" applyNumberFormat="1" applyFont="1" applyFill="1" applyBorder="1" applyAlignment="1" applyProtection="1">
      <alignment vertical="top"/>
      <protection locked="0"/>
    </xf>
    <xf numFmtId="4" fontId="3" fillId="3" borderId="0" xfId="20" applyNumberFormat="1" applyFont="1" applyFill="1" applyBorder="1" applyAlignment="1" applyProtection="1">
      <alignment vertical="top"/>
      <protection locked="0"/>
    </xf>
    <xf numFmtId="4" fontId="2" fillId="0" borderId="0" xfId="22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3" fillId="3" borderId="0" xfId="22" applyNumberFormat="1" applyFont="1" applyFill="1" applyBorder="1" applyAlignment="1" applyProtection="1">
      <alignment horizontal="right" vertical="top" wrapText="1"/>
      <protection/>
    </xf>
    <xf numFmtId="0" fontId="2" fillId="3" borderId="0" xfId="22" applyFont="1" applyFill="1" applyBorder="1" applyAlignment="1">
      <alignment/>
      <protection/>
    </xf>
    <xf numFmtId="4" fontId="10" fillId="3" borderId="0" xfId="22" applyNumberFormat="1" applyFont="1" applyFill="1" applyBorder="1" applyAlignment="1">
      <alignment horizontal="center"/>
      <protection/>
    </xf>
    <xf numFmtId="0" fontId="3" fillId="3" borderId="0" xfId="0" applyFont="1" applyFill="1" applyBorder="1" applyAlignment="1">
      <alignment vertical="top" wrapText="1"/>
    </xf>
    <xf numFmtId="4" fontId="3" fillId="0" borderId="0" xfId="22" applyNumberFormat="1" applyFont="1" applyFill="1" applyBorder="1" applyAlignment="1">
      <alignment vertical="top"/>
      <protection/>
    </xf>
    <xf numFmtId="4" fontId="3" fillId="3" borderId="0" xfId="0" applyNumberFormat="1" applyFont="1" applyFill="1" applyBorder="1" applyAlignment="1" applyProtection="1">
      <alignment horizontal="right" vertical="top"/>
      <protection/>
    </xf>
    <xf numFmtId="4" fontId="2" fillId="3" borderId="0" xfId="0" applyNumberFormat="1" applyFont="1" applyFill="1" applyBorder="1" applyAlignment="1" applyProtection="1">
      <alignment horizontal="right" vertical="top"/>
      <protection/>
    </xf>
    <xf numFmtId="4" fontId="2" fillId="3" borderId="0" xfId="20" applyNumberFormat="1" applyFont="1" applyFill="1" applyBorder="1" applyAlignment="1" applyProtection="1">
      <alignment horizontal="right" vertical="top" wrapText="1"/>
      <protection locked="0"/>
    </xf>
    <xf numFmtId="4" fontId="10" fillId="3" borderId="0" xfId="22" applyNumberFormat="1" applyFont="1" applyFill="1" applyBorder="1" applyAlignment="1" applyProtection="1">
      <alignment horizontal="center"/>
      <protection/>
    </xf>
    <xf numFmtId="4" fontId="0" fillId="0" borderId="0" xfId="0" applyNumberFormat="1"/>
    <xf numFmtId="0" fontId="3" fillId="3" borderId="12" xfId="22" applyFont="1" applyFill="1" applyBorder="1" applyAlignment="1">
      <alignment vertical="center"/>
      <protection/>
    </xf>
    <xf numFmtId="0" fontId="2" fillId="3" borderId="13" xfId="22" applyFont="1" applyFill="1" applyBorder="1" applyAlignment="1">
      <alignment/>
      <protection/>
    </xf>
    <xf numFmtId="0" fontId="3" fillId="3" borderId="12" xfId="22" applyFont="1" applyFill="1" applyBorder="1" applyAlignment="1">
      <alignment vertical="top"/>
      <protection/>
    </xf>
    <xf numFmtId="4" fontId="10" fillId="3" borderId="13" xfId="22" applyNumberFormat="1" applyFont="1" applyFill="1" applyBorder="1" applyAlignment="1">
      <alignment horizontal="center"/>
      <protection/>
    </xf>
    <xf numFmtId="4" fontId="3" fillId="3" borderId="13" xfId="0" applyNumberFormat="1" applyFont="1" applyFill="1" applyBorder="1" applyAlignment="1" applyProtection="1">
      <alignment horizontal="right" vertical="top"/>
      <protection/>
    </xf>
    <xf numFmtId="0" fontId="3" fillId="3" borderId="12" xfId="0" applyFont="1" applyFill="1" applyBorder="1" applyAlignment="1">
      <alignment vertical="top" wrapText="1"/>
    </xf>
    <xf numFmtId="4" fontId="2" fillId="3" borderId="13" xfId="0" applyNumberFormat="1" applyFont="1" applyFill="1" applyBorder="1" applyAlignment="1" applyProtection="1">
      <alignment horizontal="right" vertical="top"/>
      <protection/>
    </xf>
    <xf numFmtId="4" fontId="2" fillId="0" borderId="13" xfId="0" applyNumberFormat="1" applyFont="1" applyFill="1" applyBorder="1" applyAlignment="1" applyProtection="1">
      <alignment vertical="top"/>
      <protection locked="0"/>
    </xf>
    <xf numFmtId="4" fontId="2" fillId="3" borderId="13" xfId="20" applyNumberFormat="1" applyFont="1" applyFill="1" applyBorder="1" applyAlignment="1" applyProtection="1">
      <alignment horizontal="right" vertical="top" wrapText="1"/>
      <protection locked="0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/>
    <xf numFmtId="4" fontId="10" fillId="3" borderId="13" xfId="22" applyNumberFormat="1" applyFont="1" applyFill="1" applyBorder="1" applyAlignment="1" applyProtection="1">
      <alignment horizontal="center"/>
      <protection/>
    </xf>
    <xf numFmtId="0" fontId="4" fillId="3" borderId="16" xfId="0" applyFont="1" applyFill="1" applyBorder="1"/>
    <xf numFmtId="0" fontId="2" fillId="3" borderId="14" xfId="0" applyFont="1" applyFill="1" applyBorder="1" applyAlignment="1">
      <alignment vertical="center" wrapText="1"/>
    </xf>
    <xf numFmtId="4" fontId="2" fillId="3" borderId="14" xfId="0" applyNumberFormat="1" applyFont="1" applyFill="1" applyBorder="1"/>
    <xf numFmtId="4" fontId="2" fillId="3" borderId="15" xfId="0" applyNumberFormat="1" applyFont="1" applyFill="1" applyBorder="1"/>
    <xf numFmtId="166" fontId="6" fillId="4" borderId="17" xfId="20" applyNumberFormat="1" applyFont="1" applyFill="1" applyBorder="1" applyAlignment="1">
      <alignment horizontal="center" vertical="center"/>
    </xf>
    <xf numFmtId="4" fontId="3" fillId="0" borderId="0" xfId="22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>
      <alignment horizontal="left" vertical="top" wrapText="1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11" fillId="5" borderId="17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6" fontId="6" fillId="4" borderId="12" xfId="20" applyNumberFormat="1" applyFont="1" applyFill="1" applyBorder="1" applyAlignment="1">
      <alignment horizontal="center" vertical="center" wrapText="1"/>
    </xf>
    <xf numFmtId="166" fontId="6" fillId="4" borderId="0" xfId="20" applyNumberFormat="1" applyFont="1" applyFill="1" applyBorder="1" applyAlignment="1">
      <alignment horizontal="center" vertical="center" wrapText="1"/>
    </xf>
    <xf numFmtId="166" fontId="6" fillId="4" borderId="13" xfId="20" applyNumberFormat="1" applyFont="1" applyFill="1" applyBorder="1" applyAlignment="1">
      <alignment horizontal="center" vertical="center" wrapText="1"/>
    </xf>
    <xf numFmtId="0" fontId="3" fillId="2" borderId="20" xfId="21" applyNumberFormat="1" applyFont="1" applyFill="1" applyBorder="1" applyAlignment="1">
      <alignment horizontal="centerContinuous" vertical="center"/>
      <protection/>
    </xf>
    <xf numFmtId="0" fontId="3" fillId="2" borderId="6" xfId="21" applyNumberFormat="1" applyFont="1" applyFill="1" applyBorder="1" applyAlignment="1">
      <alignment horizontal="centerContinuous" vertical="center"/>
      <protection/>
    </xf>
    <xf numFmtId="0" fontId="3" fillId="2" borderId="21" xfId="21" applyNumberFormat="1" applyFont="1" applyFill="1" applyBorder="1" applyAlignment="1">
      <alignment horizontal="centerContinuous" vertical="center"/>
      <protection/>
    </xf>
    <xf numFmtId="4" fontId="5" fillId="0" borderId="2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3" fillId="2" borderId="0" xfId="22" applyFont="1" applyFill="1" applyBorder="1" applyAlignment="1">
      <alignment horizontal="center"/>
      <protection/>
    </xf>
    <xf numFmtId="0" fontId="6" fillId="4" borderId="10" xfId="0" applyNumberFormat="1" applyFont="1" applyFill="1" applyBorder="1" applyAlignment="1" applyProtection="1">
      <alignment horizontal="center"/>
      <protection locked="0"/>
    </xf>
    <xf numFmtId="0" fontId="6" fillId="4" borderId="0" xfId="22" applyFont="1" applyFill="1" applyBorder="1" applyAlignment="1">
      <alignment horizontal="center"/>
      <protection/>
    </xf>
    <xf numFmtId="0" fontId="11" fillId="5" borderId="17" xfId="22" applyFont="1" applyFill="1" applyBorder="1" applyAlignment="1">
      <alignment horizontal="center" vertical="center"/>
      <protection/>
    </xf>
    <xf numFmtId="0" fontId="11" fillId="5" borderId="10" xfId="22" applyFont="1" applyFill="1" applyBorder="1" applyAlignment="1" applyProtection="1">
      <alignment horizontal="center" vertical="center"/>
      <protection/>
    </xf>
    <xf numFmtId="0" fontId="11" fillId="5" borderId="14" xfId="22" applyFont="1" applyFill="1" applyBorder="1" applyAlignment="1" applyProtection="1">
      <alignment horizontal="center" vertical="center"/>
      <protection/>
    </xf>
    <xf numFmtId="0" fontId="11" fillId="5" borderId="10" xfId="22" applyFont="1" applyFill="1" applyBorder="1" applyAlignment="1" applyProtection="1">
      <alignment horizontal="right" vertical="top"/>
      <protection/>
    </xf>
    <xf numFmtId="0" fontId="11" fillId="5" borderId="14" xfId="22" applyFont="1" applyFill="1" applyBorder="1" applyAlignment="1" applyProtection="1">
      <alignment horizontal="right" vertical="top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0" xfId="21" applyNumberFormat="1" applyFont="1" applyFill="1" applyBorder="1" applyAlignment="1" applyProtection="1">
      <alignment horizontal="center" vertical="center"/>
      <protection/>
    </xf>
    <xf numFmtId="0" fontId="16" fillId="5" borderId="9" xfId="22" applyFont="1" applyFill="1" applyBorder="1" applyAlignment="1" applyProtection="1">
      <alignment horizontal="center" vertical="center"/>
      <protection/>
    </xf>
    <xf numFmtId="0" fontId="16" fillId="5" borderId="16" xfId="22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/>
    </xf>
    <xf numFmtId="0" fontId="6" fillId="4" borderId="0" xfId="22" applyFont="1" applyFill="1" applyBorder="1" applyAlignment="1">
      <alignment horizontal="center" vertical="center"/>
      <protection/>
    </xf>
    <xf numFmtId="0" fontId="2" fillId="3" borderId="1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22" applyFont="1" applyFill="1" applyBorder="1" applyAlignment="1">
      <alignment vertical="center" wrapText="1"/>
      <protection/>
    </xf>
    <xf numFmtId="0" fontId="3" fillId="3" borderId="12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4" borderId="19" xfId="22" applyFont="1" applyFill="1" applyBorder="1" applyAlignment="1">
      <alignment horizontal="center" vertical="center"/>
      <protection/>
    </xf>
    <xf numFmtId="0" fontId="6" fillId="4" borderId="17" xfId="22" applyFont="1" applyFill="1" applyBorder="1" applyAlignment="1">
      <alignment horizontal="center" vertical="center"/>
      <protection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22" applyFont="1" applyFill="1" applyBorder="1" applyAlignment="1">
      <alignment horizontal="center"/>
      <protection/>
    </xf>
    <xf numFmtId="0" fontId="6" fillId="4" borderId="13" xfId="22" applyFont="1" applyFill="1" applyBorder="1" applyAlignment="1">
      <alignment horizontal="center"/>
      <protection/>
    </xf>
    <xf numFmtId="0" fontId="6" fillId="4" borderId="16" xfId="22" applyFont="1" applyFill="1" applyBorder="1" applyAlignment="1">
      <alignment horizontal="right"/>
      <protection/>
    </xf>
    <xf numFmtId="0" fontId="6" fillId="4" borderId="14" xfId="22" applyFont="1" applyFill="1" applyBorder="1" applyAlignment="1">
      <alignment horizontal="right"/>
      <protection/>
    </xf>
    <xf numFmtId="0" fontId="6" fillId="4" borderId="15" xfId="22" applyFont="1" applyFill="1" applyBorder="1" applyAlignment="1">
      <alignment horizontal="right"/>
      <protection/>
    </xf>
    <xf numFmtId="0" fontId="3" fillId="3" borderId="12" xfId="22" applyFont="1" applyFill="1" applyBorder="1" applyAlignment="1">
      <alignment horizontal="left" vertical="top" wrapText="1"/>
      <protection/>
    </xf>
    <xf numFmtId="0" fontId="3" fillId="3" borderId="0" xfId="22" applyFont="1" applyFill="1" applyBorder="1" applyAlignment="1">
      <alignment horizontal="left" vertical="top" wrapText="1"/>
      <protection/>
    </xf>
    <xf numFmtId="0" fontId="3" fillId="3" borderId="0" xfId="22" applyFont="1" applyFill="1" applyBorder="1" applyAlignment="1">
      <alignment horizontal="left" vertical="top"/>
      <protection/>
    </xf>
    <xf numFmtId="0" fontId="2" fillId="3" borderId="0" xfId="22" applyFont="1" applyFill="1" applyBorder="1" applyAlignment="1">
      <alignment horizontal="left" vertical="top"/>
      <protection/>
    </xf>
    <xf numFmtId="0" fontId="3" fillId="3" borderId="12" xfId="22" applyFont="1" applyFill="1" applyBorder="1" applyAlignment="1">
      <alignment horizontal="left" vertical="top"/>
      <protection/>
    </xf>
    <xf numFmtId="0" fontId="2" fillId="3" borderId="0" xfId="22" applyFont="1" applyFill="1" applyBorder="1" applyAlignment="1">
      <alignment horizontal="left" vertical="top" wrapText="1"/>
      <protection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6" fillId="4" borderId="16" xfId="21" applyNumberFormat="1" applyFont="1" applyFill="1" applyBorder="1" applyAlignment="1">
      <alignment horizontal="center" vertical="center"/>
      <protection/>
    </xf>
    <xf numFmtId="0" fontId="6" fillId="4" borderId="14" xfId="21" applyNumberFormat="1" applyFont="1" applyFill="1" applyBorder="1" applyAlignment="1">
      <alignment horizontal="center" vertical="center"/>
      <protection/>
    </xf>
    <xf numFmtId="0" fontId="6" fillId="4" borderId="15" xfId="21" applyNumberFormat="1" applyFont="1" applyFill="1" applyBorder="1" applyAlignment="1">
      <alignment horizontal="center" vertical="center"/>
      <protection/>
    </xf>
    <xf numFmtId="0" fontId="11" fillId="5" borderId="10" xfId="22" applyFont="1" applyFill="1" applyBorder="1" applyAlignment="1">
      <alignment horizontal="center" vertical="center" wrapText="1"/>
      <protection/>
    </xf>
    <xf numFmtId="0" fontId="11" fillId="5" borderId="14" xfId="22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6" fillId="4" borderId="0" xfId="22" applyFont="1" applyFill="1" applyBorder="1" applyAlignment="1" applyProtection="1">
      <alignment horizontal="center"/>
      <protection/>
    </xf>
    <xf numFmtId="0" fontId="6" fillId="4" borderId="14" xfId="22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4" borderId="10" xfId="22" applyFont="1" applyFill="1" applyBorder="1" applyAlignment="1" applyProtection="1">
      <alignment horizontal="center"/>
      <protection/>
    </xf>
    <xf numFmtId="0" fontId="6" fillId="4" borderId="14" xfId="0" applyNumberFormat="1" applyFont="1" applyFill="1" applyBorder="1" applyAlignment="1" applyProtection="1">
      <alignment horizontal="center"/>
      <protection locked="0"/>
    </xf>
    <xf numFmtId="0" fontId="11" fillId="5" borderId="17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84</xdr:row>
      <xdr:rowOff>0</xdr:rowOff>
    </xdr:from>
    <xdr:to>
      <xdr:col>3</xdr:col>
      <xdr:colOff>1009650</xdr:colOff>
      <xdr:row>84</xdr:row>
      <xdr:rowOff>0</xdr:rowOff>
    </xdr:to>
    <xdr:cxnSp macro="">
      <xdr:nvCxnSpPr>
        <xdr:cNvPr id="2" name="Conector recto 2"/>
        <xdr:cNvCxnSpPr/>
      </xdr:nvCxnSpPr>
      <xdr:spPr>
        <a:xfrm>
          <a:off x="1771650" y="162877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84</xdr:row>
      <xdr:rowOff>0</xdr:rowOff>
    </xdr:from>
    <xdr:to>
      <xdr:col>4</xdr:col>
      <xdr:colOff>1390650</xdr:colOff>
      <xdr:row>84</xdr:row>
      <xdr:rowOff>0</xdr:rowOff>
    </xdr:to>
    <xdr:cxnSp macro="">
      <xdr:nvCxnSpPr>
        <xdr:cNvPr id="3" name="Conector recto 3"/>
        <xdr:cNvCxnSpPr/>
      </xdr:nvCxnSpPr>
      <xdr:spPr>
        <a:xfrm>
          <a:off x="5353050" y="16287750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1009650</xdr:colOff>
      <xdr:row>84</xdr:row>
      <xdr:rowOff>0</xdr:rowOff>
    </xdr:to>
    <xdr:cxnSp macro="">
      <xdr:nvCxnSpPr>
        <xdr:cNvPr id="4" name="Conector recto 2"/>
        <xdr:cNvCxnSpPr/>
      </xdr:nvCxnSpPr>
      <xdr:spPr>
        <a:xfrm>
          <a:off x="1771650" y="16287750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IZ88"/>
  <sheetViews>
    <sheetView tabSelected="1" workbookViewId="0" topLeftCell="A1">
      <selection activeCell="I11" sqref="I11"/>
    </sheetView>
  </sheetViews>
  <sheetFormatPr defaultColWidth="0" defaultRowHeight="15" customHeight="1" zeroHeight="1"/>
  <cols>
    <col min="1" max="1" width="2.00390625" style="142" customWidth="1"/>
    <col min="2" max="2" width="2.421875" style="142" customWidth="1"/>
    <col min="3" max="3" width="22.00390625" style="142" customWidth="1"/>
    <col min="4" max="4" width="48.140625" style="142" customWidth="1"/>
    <col min="5" max="6" width="21.00390625" style="142" customWidth="1"/>
    <col min="7" max="7" width="4.8515625" style="142" customWidth="1"/>
    <col min="8" max="8" width="3.7109375" style="142" customWidth="1"/>
    <col min="9" max="9" width="17.421875" style="142" customWidth="1"/>
    <col min="10" max="256" width="0" style="142" hidden="1" customWidth="1"/>
    <col min="257" max="257" width="14.421875" style="142" customWidth="1"/>
    <col min="258" max="258" width="2.421875" style="142" customWidth="1"/>
    <col min="259" max="259" width="16.8515625" style="142" customWidth="1"/>
    <col min="260" max="260" width="19.28125" style="142" customWidth="1"/>
    <col min="261" max="262" width="21.00390625" style="142" customWidth="1"/>
    <col min="263" max="263" width="4.8515625" style="142" customWidth="1"/>
    <col min="264" max="264" width="3.7109375" style="142" customWidth="1"/>
    <col min="265" max="265" width="4.57421875" style="142" customWidth="1"/>
    <col min="266" max="512" width="0" style="142" hidden="1" customWidth="1"/>
    <col min="513" max="513" width="2.00390625" style="142" customWidth="1"/>
    <col min="514" max="514" width="2.421875" style="142" customWidth="1"/>
    <col min="515" max="515" width="22.00390625" style="142" customWidth="1"/>
    <col min="516" max="516" width="48.140625" style="142" customWidth="1"/>
    <col min="517" max="518" width="21.00390625" style="142" customWidth="1"/>
    <col min="519" max="519" width="4.8515625" style="142" customWidth="1"/>
    <col min="520" max="520" width="3.7109375" style="142" customWidth="1"/>
    <col min="521" max="521" width="4.57421875" style="142" customWidth="1"/>
    <col min="522" max="768" width="0" style="142" hidden="1" customWidth="1"/>
    <col min="769" max="769" width="2.00390625" style="142" customWidth="1"/>
    <col min="770" max="770" width="2.421875" style="142" customWidth="1"/>
    <col min="771" max="771" width="22.00390625" style="142" customWidth="1"/>
    <col min="772" max="772" width="48.140625" style="142" customWidth="1"/>
    <col min="773" max="774" width="21.00390625" style="142" customWidth="1"/>
    <col min="775" max="775" width="4.8515625" style="142" customWidth="1"/>
    <col min="776" max="776" width="3.7109375" style="142" customWidth="1"/>
    <col min="777" max="777" width="4.57421875" style="142" customWidth="1"/>
    <col min="778" max="1024" width="0" style="142" hidden="1" customWidth="1"/>
    <col min="1025" max="1025" width="2.00390625" style="142" customWidth="1"/>
    <col min="1026" max="1026" width="2.421875" style="142" customWidth="1"/>
    <col min="1027" max="1027" width="22.00390625" style="142" customWidth="1"/>
    <col min="1028" max="1028" width="48.140625" style="142" customWidth="1"/>
    <col min="1029" max="1030" width="21.00390625" style="142" customWidth="1"/>
    <col min="1031" max="1031" width="4.8515625" style="142" customWidth="1"/>
    <col min="1032" max="1032" width="3.7109375" style="142" customWidth="1"/>
    <col min="1033" max="1033" width="4.57421875" style="142" customWidth="1"/>
    <col min="1034" max="1280" width="0" style="142" hidden="1" customWidth="1"/>
    <col min="1281" max="1281" width="2.00390625" style="142" customWidth="1"/>
    <col min="1282" max="1282" width="2.421875" style="142" customWidth="1"/>
    <col min="1283" max="1283" width="22.00390625" style="142" customWidth="1"/>
    <col min="1284" max="1284" width="48.140625" style="142" customWidth="1"/>
    <col min="1285" max="1286" width="21.00390625" style="142" customWidth="1"/>
    <col min="1287" max="1287" width="4.8515625" style="142" customWidth="1"/>
    <col min="1288" max="1288" width="3.7109375" style="142" customWidth="1"/>
    <col min="1289" max="1289" width="4.57421875" style="142" customWidth="1"/>
    <col min="1290" max="1536" width="0" style="142" hidden="1" customWidth="1"/>
    <col min="1537" max="1537" width="2.00390625" style="142" customWidth="1"/>
    <col min="1538" max="1538" width="2.421875" style="142" customWidth="1"/>
    <col min="1539" max="1539" width="22.00390625" style="142" customWidth="1"/>
    <col min="1540" max="1540" width="48.140625" style="142" customWidth="1"/>
    <col min="1541" max="1542" width="21.00390625" style="142" customWidth="1"/>
    <col min="1543" max="1543" width="4.8515625" style="142" customWidth="1"/>
    <col min="1544" max="1544" width="3.7109375" style="142" customWidth="1"/>
    <col min="1545" max="1545" width="4.57421875" style="142" customWidth="1"/>
    <col min="1546" max="1792" width="0" style="142" hidden="1" customWidth="1"/>
    <col min="1793" max="1793" width="2.00390625" style="142" customWidth="1"/>
    <col min="1794" max="1794" width="2.421875" style="142" customWidth="1"/>
    <col min="1795" max="1795" width="22.00390625" style="142" customWidth="1"/>
    <col min="1796" max="1796" width="48.140625" style="142" customWidth="1"/>
    <col min="1797" max="1798" width="21.00390625" style="142" customWidth="1"/>
    <col min="1799" max="1799" width="4.8515625" style="142" customWidth="1"/>
    <col min="1800" max="1800" width="3.7109375" style="142" customWidth="1"/>
    <col min="1801" max="1801" width="4.57421875" style="142" customWidth="1"/>
    <col min="1802" max="2048" width="0" style="142" hidden="1" customWidth="1"/>
    <col min="2049" max="2049" width="2.00390625" style="142" customWidth="1"/>
    <col min="2050" max="2050" width="2.421875" style="142" customWidth="1"/>
    <col min="2051" max="2051" width="22.00390625" style="142" customWidth="1"/>
    <col min="2052" max="2052" width="48.140625" style="142" customWidth="1"/>
    <col min="2053" max="2054" width="21.00390625" style="142" customWidth="1"/>
    <col min="2055" max="2055" width="4.8515625" style="142" customWidth="1"/>
    <col min="2056" max="2056" width="3.7109375" style="142" customWidth="1"/>
    <col min="2057" max="2057" width="4.57421875" style="142" customWidth="1"/>
    <col min="2058" max="2304" width="0" style="142" hidden="1" customWidth="1"/>
    <col min="2305" max="2305" width="2.00390625" style="142" customWidth="1"/>
    <col min="2306" max="2306" width="2.421875" style="142" customWidth="1"/>
    <col min="2307" max="2307" width="22.00390625" style="142" customWidth="1"/>
    <col min="2308" max="2308" width="48.140625" style="142" customWidth="1"/>
    <col min="2309" max="2310" width="21.00390625" style="142" customWidth="1"/>
    <col min="2311" max="2311" width="4.8515625" style="142" customWidth="1"/>
    <col min="2312" max="2312" width="3.7109375" style="142" customWidth="1"/>
    <col min="2313" max="2313" width="4.57421875" style="142" customWidth="1"/>
    <col min="2314" max="2560" width="0" style="142" hidden="1" customWidth="1"/>
    <col min="2561" max="2561" width="2.00390625" style="142" customWidth="1"/>
    <col min="2562" max="2562" width="2.421875" style="142" customWidth="1"/>
    <col min="2563" max="2563" width="22.00390625" style="142" customWidth="1"/>
    <col min="2564" max="2564" width="48.140625" style="142" customWidth="1"/>
    <col min="2565" max="2566" width="21.00390625" style="142" customWidth="1"/>
    <col min="2567" max="2567" width="4.8515625" style="142" customWidth="1"/>
    <col min="2568" max="2568" width="3.7109375" style="142" customWidth="1"/>
    <col min="2569" max="2569" width="4.57421875" style="142" customWidth="1"/>
    <col min="2570" max="2816" width="0" style="142" hidden="1" customWidth="1"/>
    <col min="2817" max="2817" width="2.00390625" style="142" customWidth="1"/>
    <col min="2818" max="2818" width="2.421875" style="142" customWidth="1"/>
    <col min="2819" max="2819" width="22.00390625" style="142" customWidth="1"/>
    <col min="2820" max="2820" width="48.140625" style="142" customWidth="1"/>
    <col min="2821" max="2822" width="21.00390625" style="142" customWidth="1"/>
    <col min="2823" max="2823" width="4.8515625" style="142" customWidth="1"/>
    <col min="2824" max="2824" width="3.7109375" style="142" customWidth="1"/>
    <col min="2825" max="2825" width="4.57421875" style="142" customWidth="1"/>
    <col min="2826" max="3072" width="0" style="142" hidden="1" customWidth="1"/>
    <col min="3073" max="3073" width="2.00390625" style="142" customWidth="1"/>
    <col min="3074" max="3074" width="2.421875" style="142" customWidth="1"/>
    <col min="3075" max="3075" width="22.00390625" style="142" customWidth="1"/>
    <col min="3076" max="3076" width="48.140625" style="142" customWidth="1"/>
    <col min="3077" max="3078" width="21.00390625" style="142" customWidth="1"/>
    <col min="3079" max="3079" width="4.8515625" style="142" customWidth="1"/>
    <col min="3080" max="3080" width="3.7109375" style="142" customWidth="1"/>
    <col min="3081" max="3081" width="4.57421875" style="142" customWidth="1"/>
    <col min="3082" max="3328" width="0" style="142" hidden="1" customWidth="1"/>
    <col min="3329" max="3329" width="2.00390625" style="142" customWidth="1"/>
    <col min="3330" max="3330" width="2.421875" style="142" customWidth="1"/>
    <col min="3331" max="3331" width="22.00390625" style="142" customWidth="1"/>
    <col min="3332" max="3332" width="48.140625" style="142" customWidth="1"/>
    <col min="3333" max="3334" width="21.00390625" style="142" customWidth="1"/>
    <col min="3335" max="3335" width="4.8515625" style="142" customWidth="1"/>
    <col min="3336" max="3336" width="3.7109375" style="142" customWidth="1"/>
    <col min="3337" max="3337" width="4.57421875" style="142" customWidth="1"/>
    <col min="3338" max="3584" width="0" style="142" hidden="1" customWidth="1"/>
    <col min="3585" max="3585" width="2.00390625" style="142" customWidth="1"/>
    <col min="3586" max="3586" width="2.421875" style="142" customWidth="1"/>
    <col min="3587" max="3587" width="22.00390625" style="142" customWidth="1"/>
    <col min="3588" max="3588" width="48.140625" style="142" customWidth="1"/>
    <col min="3589" max="3590" width="21.00390625" style="142" customWidth="1"/>
    <col min="3591" max="3591" width="4.8515625" style="142" customWidth="1"/>
    <col min="3592" max="3592" width="3.7109375" style="142" customWidth="1"/>
    <col min="3593" max="3593" width="4.57421875" style="142" customWidth="1"/>
    <col min="3594" max="3840" width="0" style="142" hidden="1" customWidth="1"/>
    <col min="3841" max="3841" width="2.00390625" style="142" customWidth="1"/>
    <col min="3842" max="3842" width="2.421875" style="142" customWidth="1"/>
    <col min="3843" max="3843" width="22.00390625" style="142" customWidth="1"/>
    <col min="3844" max="3844" width="48.140625" style="142" customWidth="1"/>
    <col min="3845" max="3846" width="21.00390625" style="142" customWidth="1"/>
    <col min="3847" max="3847" width="4.8515625" style="142" customWidth="1"/>
    <col min="3848" max="3848" width="3.7109375" style="142" customWidth="1"/>
    <col min="3849" max="3849" width="4.57421875" style="142" customWidth="1"/>
    <col min="3850" max="4096" width="0" style="142" hidden="1" customWidth="1"/>
    <col min="4097" max="4097" width="2.00390625" style="142" customWidth="1"/>
    <col min="4098" max="4098" width="2.421875" style="142" customWidth="1"/>
    <col min="4099" max="4099" width="22.00390625" style="142" customWidth="1"/>
    <col min="4100" max="4100" width="48.140625" style="142" customWidth="1"/>
    <col min="4101" max="4102" width="21.00390625" style="142" customWidth="1"/>
    <col min="4103" max="4103" width="4.8515625" style="142" customWidth="1"/>
    <col min="4104" max="4104" width="3.7109375" style="142" customWidth="1"/>
    <col min="4105" max="4105" width="4.57421875" style="142" customWidth="1"/>
    <col min="4106" max="4352" width="0" style="142" hidden="1" customWidth="1"/>
    <col min="4353" max="4353" width="2.00390625" style="142" customWidth="1"/>
    <col min="4354" max="4354" width="2.421875" style="142" customWidth="1"/>
    <col min="4355" max="4355" width="22.00390625" style="142" customWidth="1"/>
    <col min="4356" max="4356" width="48.140625" style="142" customWidth="1"/>
    <col min="4357" max="4358" width="21.00390625" style="142" customWidth="1"/>
    <col min="4359" max="4359" width="4.8515625" style="142" customWidth="1"/>
    <col min="4360" max="4360" width="3.7109375" style="142" customWidth="1"/>
    <col min="4361" max="4361" width="4.57421875" style="142" customWidth="1"/>
    <col min="4362" max="4608" width="0" style="142" hidden="1" customWidth="1"/>
    <col min="4609" max="4609" width="2.00390625" style="142" customWidth="1"/>
    <col min="4610" max="4610" width="2.421875" style="142" customWidth="1"/>
    <col min="4611" max="4611" width="22.00390625" style="142" customWidth="1"/>
    <col min="4612" max="4612" width="48.140625" style="142" customWidth="1"/>
    <col min="4613" max="4614" width="21.00390625" style="142" customWidth="1"/>
    <col min="4615" max="4615" width="4.8515625" style="142" customWidth="1"/>
    <col min="4616" max="4616" width="3.7109375" style="142" customWidth="1"/>
    <col min="4617" max="4617" width="4.57421875" style="142" customWidth="1"/>
    <col min="4618" max="4864" width="0" style="142" hidden="1" customWidth="1"/>
    <col min="4865" max="4865" width="2.00390625" style="142" customWidth="1"/>
    <col min="4866" max="4866" width="2.421875" style="142" customWidth="1"/>
    <col min="4867" max="4867" width="22.00390625" style="142" customWidth="1"/>
    <col min="4868" max="4868" width="48.140625" style="142" customWidth="1"/>
    <col min="4869" max="4870" width="21.00390625" style="142" customWidth="1"/>
    <col min="4871" max="4871" width="4.8515625" style="142" customWidth="1"/>
    <col min="4872" max="4872" width="3.7109375" style="142" customWidth="1"/>
    <col min="4873" max="4873" width="4.57421875" style="142" customWidth="1"/>
    <col min="4874" max="5120" width="0" style="142" hidden="1" customWidth="1"/>
    <col min="5121" max="5121" width="2.00390625" style="142" customWidth="1"/>
    <col min="5122" max="5122" width="2.421875" style="142" customWidth="1"/>
    <col min="5123" max="5123" width="22.00390625" style="142" customWidth="1"/>
    <col min="5124" max="5124" width="48.140625" style="142" customWidth="1"/>
    <col min="5125" max="5126" width="21.00390625" style="142" customWidth="1"/>
    <col min="5127" max="5127" width="4.8515625" style="142" customWidth="1"/>
    <col min="5128" max="5128" width="3.7109375" style="142" customWidth="1"/>
    <col min="5129" max="5129" width="4.57421875" style="142" customWidth="1"/>
    <col min="5130" max="5376" width="0" style="142" hidden="1" customWidth="1"/>
    <col min="5377" max="5377" width="2.00390625" style="142" customWidth="1"/>
    <col min="5378" max="5378" width="2.421875" style="142" customWidth="1"/>
    <col min="5379" max="5379" width="22.00390625" style="142" customWidth="1"/>
    <col min="5380" max="5380" width="48.140625" style="142" customWidth="1"/>
    <col min="5381" max="5382" width="21.00390625" style="142" customWidth="1"/>
    <col min="5383" max="5383" width="4.8515625" style="142" customWidth="1"/>
    <col min="5384" max="5384" width="3.7109375" style="142" customWidth="1"/>
    <col min="5385" max="5385" width="4.57421875" style="142" customWidth="1"/>
    <col min="5386" max="5632" width="0" style="142" hidden="1" customWidth="1"/>
    <col min="5633" max="5633" width="2.00390625" style="142" customWidth="1"/>
    <col min="5634" max="5634" width="2.421875" style="142" customWidth="1"/>
    <col min="5635" max="5635" width="22.00390625" style="142" customWidth="1"/>
    <col min="5636" max="5636" width="48.140625" style="142" customWidth="1"/>
    <col min="5637" max="5638" width="21.00390625" style="142" customWidth="1"/>
    <col min="5639" max="5639" width="4.8515625" style="142" customWidth="1"/>
    <col min="5640" max="5640" width="3.7109375" style="142" customWidth="1"/>
    <col min="5641" max="5641" width="4.57421875" style="142" customWidth="1"/>
    <col min="5642" max="5888" width="0" style="142" hidden="1" customWidth="1"/>
    <col min="5889" max="5889" width="2.00390625" style="142" customWidth="1"/>
    <col min="5890" max="5890" width="2.421875" style="142" customWidth="1"/>
    <col min="5891" max="5891" width="22.00390625" style="142" customWidth="1"/>
    <col min="5892" max="5892" width="48.140625" style="142" customWidth="1"/>
    <col min="5893" max="5894" width="21.00390625" style="142" customWidth="1"/>
    <col min="5895" max="5895" width="4.8515625" style="142" customWidth="1"/>
    <col min="5896" max="5896" width="3.7109375" style="142" customWidth="1"/>
    <col min="5897" max="5897" width="4.57421875" style="142" customWidth="1"/>
    <col min="5898" max="6144" width="0" style="142" hidden="1" customWidth="1"/>
    <col min="6145" max="6145" width="2.00390625" style="142" customWidth="1"/>
    <col min="6146" max="6146" width="2.421875" style="142" customWidth="1"/>
    <col min="6147" max="6147" width="22.00390625" style="142" customWidth="1"/>
    <col min="6148" max="6148" width="48.140625" style="142" customWidth="1"/>
    <col min="6149" max="6150" width="21.00390625" style="142" customWidth="1"/>
    <col min="6151" max="6151" width="4.8515625" style="142" customWidth="1"/>
    <col min="6152" max="6152" width="3.7109375" style="142" customWidth="1"/>
    <col min="6153" max="6153" width="4.57421875" style="142" customWidth="1"/>
    <col min="6154" max="6400" width="0" style="142" hidden="1" customWidth="1"/>
    <col min="6401" max="6401" width="2.00390625" style="142" customWidth="1"/>
    <col min="6402" max="6402" width="2.421875" style="142" customWidth="1"/>
    <col min="6403" max="6403" width="22.00390625" style="142" customWidth="1"/>
    <col min="6404" max="6404" width="48.140625" style="142" customWidth="1"/>
    <col min="6405" max="6406" width="21.00390625" style="142" customWidth="1"/>
    <col min="6407" max="6407" width="4.8515625" style="142" customWidth="1"/>
    <col min="6408" max="6408" width="3.7109375" style="142" customWidth="1"/>
    <col min="6409" max="6409" width="4.57421875" style="142" customWidth="1"/>
    <col min="6410" max="6656" width="0" style="142" hidden="1" customWidth="1"/>
    <col min="6657" max="6657" width="2.00390625" style="142" customWidth="1"/>
    <col min="6658" max="6658" width="2.421875" style="142" customWidth="1"/>
    <col min="6659" max="6659" width="22.00390625" style="142" customWidth="1"/>
    <col min="6660" max="6660" width="48.140625" style="142" customWidth="1"/>
    <col min="6661" max="6662" width="21.00390625" style="142" customWidth="1"/>
    <col min="6663" max="6663" width="4.8515625" style="142" customWidth="1"/>
    <col min="6664" max="6664" width="3.7109375" style="142" customWidth="1"/>
    <col min="6665" max="6665" width="4.57421875" style="142" customWidth="1"/>
    <col min="6666" max="6912" width="0" style="142" hidden="1" customWidth="1"/>
    <col min="6913" max="6913" width="2.00390625" style="142" customWidth="1"/>
    <col min="6914" max="6914" width="2.421875" style="142" customWidth="1"/>
    <col min="6915" max="6915" width="22.00390625" style="142" customWidth="1"/>
    <col min="6916" max="6916" width="48.140625" style="142" customWidth="1"/>
    <col min="6917" max="6918" width="21.00390625" style="142" customWidth="1"/>
    <col min="6919" max="6919" width="4.8515625" style="142" customWidth="1"/>
    <col min="6920" max="6920" width="3.7109375" style="142" customWidth="1"/>
    <col min="6921" max="6921" width="4.57421875" style="142" customWidth="1"/>
    <col min="6922" max="7168" width="0" style="142" hidden="1" customWidth="1"/>
    <col min="7169" max="7169" width="2.00390625" style="142" customWidth="1"/>
    <col min="7170" max="7170" width="2.421875" style="142" customWidth="1"/>
    <col min="7171" max="7171" width="22.00390625" style="142" customWidth="1"/>
    <col min="7172" max="7172" width="48.140625" style="142" customWidth="1"/>
    <col min="7173" max="7174" width="21.00390625" style="142" customWidth="1"/>
    <col min="7175" max="7175" width="4.8515625" style="142" customWidth="1"/>
    <col min="7176" max="7176" width="3.7109375" style="142" customWidth="1"/>
    <col min="7177" max="7177" width="4.57421875" style="142" customWidth="1"/>
    <col min="7178" max="7424" width="0" style="142" hidden="1" customWidth="1"/>
    <col min="7425" max="7425" width="2.00390625" style="142" customWidth="1"/>
    <col min="7426" max="7426" width="2.421875" style="142" customWidth="1"/>
    <col min="7427" max="7427" width="22.00390625" style="142" customWidth="1"/>
    <col min="7428" max="7428" width="48.140625" style="142" customWidth="1"/>
    <col min="7429" max="7430" width="21.00390625" style="142" customWidth="1"/>
    <col min="7431" max="7431" width="4.8515625" style="142" customWidth="1"/>
    <col min="7432" max="7432" width="3.7109375" style="142" customWidth="1"/>
    <col min="7433" max="7433" width="4.57421875" style="142" customWidth="1"/>
    <col min="7434" max="7680" width="0" style="142" hidden="1" customWidth="1"/>
    <col min="7681" max="7681" width="2.00390625" style="142" customWidth="1"/>
    <col min="7682" max="7682" width="2.421875" style="142" customWidth="1"/>
    <col min="7683" max="7683" width="22.00390625" style="142" customWidth="1"/>
    <col min="7684" max="7684" width="48.140625" style="142" customWidth="1"/>
    <col min="7685" max="7686" width="21.00390625" style="142" customWidth="1"/>
    <col min="7687" max="7687" width="4.8515625" style="142" customWidth="1"/>
    <col min="7688" max="7688" width="3.7109375" style="142" customWidth="1"/>
    <col min="7689" max="7689" width="4.57421875" style="142" customWidth="1"/>
    <col min="7690" max="7936" width="0" style="142" hidden="1" customWidth="1"/>
    <col min="7937" max="7937" width="2.00390625" style="142" customWidth="1"/>
    <col min="7938" max="7938" width="2.421875" style="142" customWidth="1"/>
    <col min="7939" max="7939" width="22.00390625" style="142" customWidth="1"/>
    <col min="7940" max="7940" width="48.140625" style="142" customWidth="1"/>
    <col min="7941" max="7942" width="21.00390625" style="142" customWidth="1"/>
    <col min="7943" max="7943" width="4.8515625" style="142" customWidth="1"/>
    <col min="7944" max="7944" width="3.7109375" style="142" customWidth="1"/>
    <col min="7945" max="7945" width="4.57421875" style="142" customWidth="1"/>
    <col min="7946" max="8192" width="0" style="142" hidden="1" customWidth="1"/>
    <col min="8193" max="8193" width="2.00390625" style="142" customWidth="1"/>
    <col min="8194" max="8194" width="2.421875" style="142" customWidth="1"/>
    <col min="8195" max="8195" width="22.00390625" style="142" customWidth="1"/>
    <col min="8196" max="8196" width="48.140625" style="142" customWidth="1"/>
    <col min="8197" max="8198" width="21.00390625" style="142" customWidth="1"/>
    <col min="8199" max="8199" width="4.8515625" style="142" customWidth="1"/>
    <col min="8200" max="8200" width="3.7109375" style="142" customWidth="1"/>
    <col min="8201" max="8201" width="4.57421875" style="142" customWidth="1"/>
    <col min="8202" max="8448" width="0" style="142" hidden="1" customWidth="1"/>
    <col min="8449" max="8449" width="2.00390625" style="142" customWidth="1"/>
    <col min="8450" max="8450" width="2.421875" style="142" customWidth="1"/>
    <col min="8451" max="8451" width="22.00390625" style="142" customWidth="1"/>
    <col min="8452" max="8452" width="48.140625" style="142" customWidth="1"/>
    <col min="8453" max="8454" width="21.00390625" style="142" customWidth="1"/>
    <col min="8455" max="8455" width="4.8515625" style="142" customWidth="1"/>
    <col min="8456" max="8456" width="3.7109375" style="142" customWidth="1"/>
    <col min="8457" max="8457" width="4.57421875" style="142" customWidth="1"/>
    <col min="8458" max="8704" width="0" style="142" hidden="1" customWidth="1"/>
    <col min="8705" max="8705" width="2.00390625" style="142" customWidth="1"/>
    <col min="8706" max="8706" width="2.421875" style="142" customWidth="1"/>
    <col min="8707" max="8707" width="22.00390625" style="142" customWidth="1"/>
    <col min="8708" max="8708" width="48.140625" style="142" customWidth="1"/>
    <col min="8709" max="8710" width="21.00390625" style="142" customWidth="1"/>
    <col min="8711" max="8711" width="4.8515625" style="142" customWidth="1"/>
    <col min="8712" max="8712" width="3.7109375" style="142" customWidth="1"/>
    <col min="8713" max="8713" width="4.57421875" style="142" customWidth="1"/>
    <col min="8714" max="8960" width="0" style="142" hidden="1" customWidth="1"/>
    <col min="8961" max="8961" width="2.00390625" style="142" customWidth="1"/>
    <col min="8962" max="8962" width="2.421875" style="142" customWidth="1"/>
    <col min="8963" max="8963" width="22.00390625" style="142" customWidth="1"/>
    <col min="8964" max="8964" width="48.140625" style="142" customWidth="1"/>
    <col min="8965" max="8966" width="21.00390625" style="142" customWidth="1"/>
    <col min="8967" max="8967" width="4.8515625" style="142" customWidth="1"/>
    <col min="8968" max="8968" width="3.7109375" style="142" customWidth="1"/>
    <col min="8969" max="8969" width="4.57421875" style="142" customWidth="1"/>
    <col min="8970" max="9216" width="0" style="142" hidden="1" customWidth="1"/>
    <col min="9217" max="9217" width="2.00390625" style="142" customWidth="1"/>
    <col min="9218" max="9218" width="2.421875" style="142" customWidth="1"/>
    <col min="9219" max="9219" width="22.00390625" style="142" customWidth="1"/>
    <col min="9220" max="9220" width="48.140625" style="142" customWidth="1"/>
    <col min="9221" max="9222" width="21.00390625" style="142" customWidth="1"/>
    <col min="9223" max="9223" width="4.8515625" style="142" customWidth="1"/>
    <col min="9224" max="9224" width="3.7109375" style="142" customWidth="1"/>
    <col min="9225" max="9225" width="4.57421875" style="142" customWidth="1"/>
    <col min="9226" max="9472" width="0" style="142" hidden="1" customWidth="1"/>
    <col min="9473" max="9473" width="2.00390625" style="142" customWidth="1"/>
    <col min="9474" max="9474" width="2.421875" style="142" customWidth="1"/>
    <col min="9475" max="9475" width="22.00390625" style="142" customWidth="1"/>
    <col min="9476" max="9476" width="48.140625" style="142" customWidth="1"/>
    <col min="9477" max="9478" width="21.00390625" style="142" customWidth="1"/>
    <col min="9479" max="9479" width="4.8515625" style="142" customWidth="1"/>
    <col min="9480" max="9480" width="3.7109375" style="142" customWidth="1"/>
    <col min="9481" max="9481" width="4.57421875" style="142" customWidth="1"/>
    <col min="9482" max="9728" width="0" style="142" hidden="1" customWidth="1"/>
    <col min="9729" max="9729" width="2.00390625" style="142" customWidth="1"/>
    <col min="9730" max="9730" width="2.421875" style="142" customWidth="1"/>
    <col min="9731" max="9731" width="22.00390625" style="142" customWidth="1"/>
    <col min="9732" max="9732" width="48.140625" style="142" customWidth="1"/>
    <col min="9733" max="9734" width="21.00390625" style="142" customWidth="1"/>
    <col min="9735" max="9735" width="4.8515625" style="142" customWidth="1"/>
    <col min="9736" max="9736" width="3.7109375" style="142" customWidth="1"/>
    <col min="9737" max="9737" width="4.57421875" style="142" customWidth="1"/>
    <col min="9738" max="9984" width="0" style="142" hidden="1" customWidth="1"/>
    <col min="9985" max="9985" width="2.00390625" style="142" customWidth="1"/>
    <col min="9986" max="9986" width="2.421875" style="142" customWidth="1"/>
    <col min="9987" max="9987" width="22.00390625" style="142" customWidth="1"/>
    <col min="9988" max="9988" width="48.140625" style="142" customWidth="1"/>
    <col min="9989" max="9990" width="21.00390625" style="142" customWidth="1"/>
    <col min="9991" max="9991" width="4.8515625" style="142" customWidth="1"/>
    <col min="9992" max="9992" width="3.7109375" style="142" customWidth="1"/>
    <col min="9993" max="9993" width="4.57421875" style="142" customWidth="1"/>
    <col min="9994" max="10240" width="0" style="142" hidden="1" customWidth="1"/>
    <col min="10241" max="10241" width="2.00390625" style="142" customWidth="1"/>
    <col min="10242" max="10242" width="2.421875" style="142" customWidth="1"/>
    <col min="10243" max="10243" width="22.00390625" style="142" customWidth="1"/>
    <col min="10244" max="10244" width="48.140625" style="142" customWidth="1"/>
    <col min="10245" max="10246" width="21.00390625" style="142" customWidth="1"/>
    <col min="10247" max="10247" width="4.8515625" style="142" customWidth="1"/>
    <col min="10248" max="10248" width="3.7109375" style="142" customWidth="1"/>
    <col min="10249" max="10249" width="4.57421875" style="142" customWidth="1"/>
    <col min="10250" max="10496" width="0" style="142" hidden="1" customWidth="1"/>
    <col min="10497" max="10497" width="2.00390625" style="142" customWidth="1"/>
    <col min="10498" max="10498" width="2.421875" style="142" customWidth="1"/>
    <col min="10499" max="10499" width="22.00390625" style="142" customWidth="1"/>
    <col min="10500" max="10500" width="48.140625" style="142" customWidth="1"/>
    <col min="10501" max="10502" width="21.00390625" style="142" customWidth="1"/>
    <col min="10503" max="10503" width="4.8515625" style="142" customWidth="1"/>
    <col min="10504" max="10504" width="3.7109375" style="142" customWidth="1"/>
    <col min="10505" max="10505" width="4.57421875" style="142" customWidth="1"/>
    <col min="10506" max="10752" width="0" style="142" hidden="1" customWidth="1"/>
    <col min="10753" max="10753" width="2.00390625" style="142" customWidth="1"/>
    <col min="10754" max="10754" width="2.421875" style="142" customWidth="1"/>
    <col min="10755" max="10755" width="22.00390625" style="142" customWidth="1"/>
    <col min="10756" max="10756" width="48.140625" style="142" customWidth="1"/>
    <col min="10757" max="10758" width="21.00390625" style="142" customWidth="1"/>
    <col min="10759" max="10759" width="4.8515625" style="142" customWidth="1"/>
    <col min="10760" max="10760" width="3.7109375" style="142" customWidth="1"/>
    <col min="10761" max="10761" width="4.57421875" style="142" customWidth="1"/>
    <col min="10762" max="11008" width="0" style="142" hidden="1" customWidth="1"/>
    <col min="11009" max="11009" width="2.00390625" style="142" customWidth="1"/>
    <col min="11010" max="11010" width="2.421875" style="142" customWidth="1"/>
    <col min="11011" max="11011" width="22.00390625" style="142" customWidth="1"/>
    <col min="11012" max="11012" width="48.140625" style="142" customWidth="1"/>
    <col min="11013" max="11014" width="21.00390625" style="142" customWidth="1"/>
    <col min="11015" max="11015" width="4.8515625" style="142" customWidth="1"/>
    <col min="11016" max="11016" width="3.7109375" style="142" customWidth="1"/>
    <col min="11017" max="11017" width="4.57421875" style="142" customWidth="1"/>
    <col min="11018" max="11264" width="0" style="142" hidden="1" customWidth="1"/>
    <col min="11265" max="11265" width="2.00390625" style="142" customWidth="1"/>
    <col min="11266" max="11266" width="2.421875" style="142" customWidth="1"/>
    <col min="11267" max="11267" width="22.00390625" style="142" customWidth="1"/>
    <col min="11268" max="11268" width="48.140625" style="142" customWidth="1"/>
    <col min="11269" max="11270" width="21.00390625" style="142" customWidth="1"/>
    <col min="11271" max="11271" width="4.8515625" style="142" customWidth="1"/>
    <col min="11272" max="11272" width="3.7109375" style="142" customWidth="1"/>
    <col min="11273" max="11273" width="4.57421875" style="142" customWidth="1"/>
    <col min="11274" max="11520" width="0" style="142" hidden="1" customWidth="1"/>
    <col min="11521" max="11521" width="2.00390625" style="142" customWidth="1"/>
    <col min="11522" max="11522" width="2.421875" style="142" customWidth="1"/>
    <col min="11523" max="11523" width="22.00390625" style="142" customWidth="1"/>
    <col min="11524" max="11524" width="48.140625" style="142" customWidth="1"/>
    <col min="11525" max="11526" width="21.00390625" style="142" customWidth="1"/>
    <col min="11527" max="11527" width="4.8515625" style="142" customWidth="1"/>
    <col min="11528" max="11528" width="3.7109375" style="142" customWidth="1"/>
    <col min="11529" max="11529" width="4.57421875" style="142" customWidth="1"/>
    <col min="11530" max="11776" width="0" style="142" hidden="1" customWidth="1"/>
    <col min="11777" max="11777" width="2.00390625" style="142" customWidth="1"/>
    <col min="11778" max="11778" width="2.421875" style="142" customWidth="1"/>
    <col min="11779" max="11779" width="22.00390625" style="142" customWidth="1"/>
    <col min="11780" max="11780" width="48.140625" style="142" customWidth="1"/>
    <col min="11781" max="11782" width="21.00390625" style="142" customWidth="1"/>
    <col min="11783" max="11783" width="4.8515625" style="142" customWidth="1"/>
    <col min="11784" max="11784" width="3.7109375" style="142" customWidth="1"/>
    <col min="11785" max="11785" width="4.57421875" style="142" customWidth="1"/>
    <col min="11786" max="12032" width="0" style="142" hidden="1" customWidth="1"/>
    <col min="12033" max="12033" width="2.00390625" style="142" customWidth="1"/>
    <col min="12034" max="12034" width="2.421875" style="142" customWidth="1"/>
    <col min="12035" max="12035" width="22.00390625" style="142" customWidth="1"/>
    <col min="12036" max="12036" width="48.140625" style="142" customWidth="1"/>
    <col min="12037" max="12038" width="21.00390625" style="142" customWidth="1"/>
    <col min="12039" max="12039" width="4.8515625" style="142" customWidth="1"/>
    <col min="12040" max="12040" width="3.7109375" style="142" customWidth="1"/>
    <col min="12041" max="12041" width="4.57421875" style="142" customWidth="1"/>
    <col min="12042" max="12288" width="0" style="142" hidden="1" customWidth="1"/>
    <col min="12289" max="12289" width="2.00390625" style="142" customWidth="1"/>
    <col min="12290" max="12290" width="2.421875" style="142" customWidth="1"/>
    <col min="12291" max="12291" width="22.00390625" style="142" customWidth="1"/>
    <col min="12292" max="12292" width="48.140625" style="142" customWidth="1"/>
    <col min="12293" max="12294" width="21.00390625" style="142" customWidth="1"/>
    <col min="12295" max="12295" width="4.8515625" style="142" customWidth="1"/>
    <col min="12296" max="12296" width="3.7109375" style="142" customWidth="1"/>
    <col min="12297" max="12297" width="4.57421875" style="142" customWidth="1"/>
    <col min="12298" max="12544" width="0" style="142" hidden="1" customWidth="1"/>
    <col min="12545" max="12545" width="2.00390625" style="142" customWidth="1"/>
    <col min="12546" max="12546" width="2.421875" style="142" customWidth="1"/>
    <col min="12547" max="12547" width="22.00390625" style="142" customWidth="1"/>
    <col min="12548" max="12548" width="48.140625" style="142" customWidth="1"/>
    <col min="12549" max="12550" width="21.00390625" style="142" customWidth="1"/>
    <col min="12551" max="12551" width="4.8515625" style="142" customWidth="1"/>
    <col min="12552" max="12552" width="3.7109375" style="142" customWidth="1"/>
    <col min="12553" max="12553" width="4.57421875" style="142" customWidth="1"/>
    <col min="12554" max="12800" width="0" style="142" hidden="1" customWidth="1"/>
    <col min="12801" max="12801" width="2.00390625" style="142" customWidth="1"/>
    <col min="12802" max="12802" width="2.421875" style="142" customWidth="1"/>
    <col min="12803" max="12803" width="22.00390625" style="142" customWidth="1"/>
    <col min="12804" max="12804" width="48.140625" style="142" customWidth="1"/>
    <col min="12805" max="12806" width="21.00390625" style="142" customWidth="1"/>
    <col min="12807" max="12807" width="4.8515625" style="142" customWidth="1"/>
    <col min="12808" max="12808" width="3.7109375" style="142" customWidth="1"/>
    <col min="12809" max="12809" width="4.57421875" style="142" customWidth="1"/>
    <col min="12810" max="13056" width="0" style="142" hidden="1" customWidth="1"/>
    <col min="13057" max="13057" width="2.00390625" style="142" customWidth="1"/>
    <col min="13058" max="13058" width="2.421875" style="142" customWidth="1"/>
    <col min="13059" max="13059" width="22.00390625" style="142" customWidth="1"/>
    <col min="13060" max="13060" width="48.140625" style="142" customWidth="1"/>
    <col min="13061" max="13062" width="21.00390625" style="142" customWidth="1"/>
    <col min="13063" max="13063" width="4.8515625" style="142" customWidth="1"/>
    <col min="13064" max="13064" width="3.7109375" style="142" customWidth="1"/>
    <col min="13065" max="13065" width="4.57421875" style="142" customWidth="1"/>
    <col min="13066" max="13312" width="0" style="142" hidden="1" customWidth="1"/>
    <col min="13313" max="13313" width="2.00390625" style="142" customWidth="1"/>
    <col min="13314" max="13314" width="2.421875" style="142" customWidth="1"/>
    <col min="13315" max="13315" width="22.00390625" style="142" customWidth="1"/>
    <col min="13316" max="13316" width="48.140625" style="142" customWidth="1"/>
    <col min="13317" max="13318" width="21.00390625" style="142" customWidth="1"/>
    <col min="13319" max="13319" width="4.8515625" style="142" customWidth="1"/>
    <col min="13320" max="13320" width="3.7109375" style="142" customWidth="1"/>
    <col min="13321" max="13321" width="4.57421875" style="142" customWidth="1"/>
    <col min="13322" max="13568" width="0" style="142" hidden="1" customWidth="1"/>
    <col min="13569" max="13569" width="2.00390625" style="142" customWidth="1"/>
    <col min="13570" max="13570" width="2.421875" style="142" customWidth="1"/>
    <col min="13571" max="13571" width="22.00390625" style="142" customWidth="1"/>
    <col min="13572" max="13572" width="48.140625" style="142" customWidth="1"/>
    <col min="13573" max="13574" width="21.00390625" style="142" customWidth="1"/>
    <col min="13575" max="13575" width="4.8515625" style="142" customWidth="1"/>
    <col min="13576" max="13576" width="3.7109375" style="142" customWidth="1"/>
    <col min="13577" max="13577" width="4.57421875" style="142" customWidth="1"/>
    <col min="13578" max="13824" width="0" style="142" hidden="1" customWidth="1"/>
    <col min="13825" max="13825" width="2.00390625" style="142" customWidth="1"/>
    <col min="13826" max="13826" width="2.421875" style="142" customWidth="1"/>
    <col min="13827" max="13827" width="22.00390625" style="142" customWidth="1"/>
    <col min="13828" max="13828" width="48.140625" style="142" customWidth="1"/>
    <col min="13829" max="13830" width="21.00390625" style="142" customWidth="1"/>
    <col min="13831" max="13831" width="4.8515625" style="142" customWidth="1"/>
    <col min="13832" max="13832" width="3.7109375" style="142" customWidth="1"/>
    <col min="13833" max="13833" width="4.57421875" style="142" customWidth="1"/>
    <col min="13834" max="14080" width="0" style="142" hidden="1" customWidth="1"/>
    <col min="14081" max="14081" width="2.00390625" style="142" customWidth="1"/>
    <col min="14082" max="14082" width="2.421875" style="142" customWidth="1"/>
    <col min="14083" max="14083" width="22.00390625" style="142" customWidth="1"/>
    <col min="14084" max="14084" width="48.140625" style="142" customWidth="1"/>
    <col min="14085" max="14086" width="21.00390625" style="142" customWidth="1"/>
    <col min="14087" max="14087" width="4.8515625" style="142" customWidth="1"/>
    <col min="14088" max="14088" width="3.7109375" style="142" customWidth="1"/>
    <col min="14089" max="14089" width="4.57421875" style="142" customWidth="1"/>
    <col min="14090" max="14336" width="0" style="142" hidden="1" customWidth="1"/>
    <col min="14337" max="14337" width="2.00390625" style="142" customWidth="1"/>
    <col min="14338" max="14338" width="2.421875" style="142" customWidth="1"/>
    <col min="14339" max="14339" width="22.00390625" style="142" customWidth="1"/>
    <col min="14340" max="14340" width="48.140625" style="142" customWidth="1"/>
    <col min="14341" max="14342" width="21.00390625" style="142" customWidth="1"/>
    <col min="14343" max="14343" width="4.8515625" style="142" customWidth="1"/>
    <col min="14344" max="14344" width="3.7109375" style="142" customWidth="1"/>
    <col min="14345" max="14345" width="4.57421875" style="142" customWidth="1"/>
    <col min="14346" max="14592" width="0" style="142" hidden="1" customWidth="1"/>
    <col min="14593" max="14593" width="2.00390625" style="142" customWidth="1"/>
    <col min="14594" max="14594" width="2.421875" style="142" customWidth="1"/>
    <col min="14595" max="14595" width="22.00390625" style="142" customWidth="1"/>
    <col min="14596" max="14596" width="48.140625" style="142" customWidth="1"/>
    <col min="14597" max="14598" width="21.00390625" style="142" customWidth="1"/>
    <col min="14599" max="14599" width="4.8515625" style="142" customWidth="1"/>
    <col min="14600" max="14600" width="3.7109375" style="142" customWidth="1"/>
    <col min="14601" max="14601" width="4.57421875" style="142" customWidth="1"/>
    <col min="14602" max="14848" width="0" style="142" hidden="1" customWidth="1"/>
    <col min="14849" max="14849" width="2.00390625" style="142" customWidth="1"/>
    <col min="14850" max="14850" width="2.421875" style="142" customWidth="1"/>
    <col min="14851" max="14851" width="22.00390625" style="142" customWidth="1"/>
    <col min="14852" max="14852" width="48.140625" style="142" customWidth="1"/>
    <col min="14853" max="14854" width="21.00390625" style="142" customWidth="1"/>
    <col min="14855" max="14855" width="4.8515625" style="142" customWidth="1"/>
    <col min="14856" max="14856" width="3.7109375" style="142" customWidth="1"/>
    <col min="14857" max="14857" width="4.57421875" style="142" customWidth="1"/>
    <col min="14858" max="15104" width="0" style="142" hidden="1" customWidth="1"/>
    <col min="15105" max="15105" width="2.00390625" style="142" customWidth="1"/>
    <col min="15106" max="15106" width="2.421875" style="142" customWidth="1"/>
    <col min="15107" max="15107" width="22.00390625" style="142" customWidth="1"/>
    <col min="15108" max="15108" width="48.140625" style="142" customWidth="1"/>
    <col min="15109" max="15110" width="21.00390625" style="142" customWidth="1"/>
    <col min="15111" max="15111" width="4.8515625" style="142" customWidth="1"/>
    <col min="15112" max="15112" width="3.7109375" style="142" customWidth="1"/>
    <col min="15113" max="15113" width="4.57421875" style="142" customWidth="1"/>
    <col min="15114" max="15360" width="0" style="142" hidden="1" customWidth="1"/>
    <col min="15361" max="15361" width="2.00390625" style="142" customWidth="1"/>
    <col min="15362" max="15362" width="2.421875" style="142" customWidth="1"/>
    <col min="15363" max="15363" width="22.00390625" style="142" customWidth="1"/>
    <col min="15364" max="15364" width="48.140625" style="142" customWidth="1"/>
    <col min="15365" max="15366" width="21.00390625" style="142" customWidth="1"/>
    <col min="15367" max="15367" width="4.8515625" style="142" customWidth="1"/>
    <col min="15368" max="15368" width="3.7109375" style="142" customWidth="1"/>
    <col min="15369" max="15369" width="4.57421875" style="142" customWidth="1"/>
    <col min="15370" max="15616" width="0" style="142" hidden="1" customWidth="1"/>
    <col min="15617" max="15617" width="2.00390625" style="142" customWidth="1"/>
    <col min="15618" max="15618" width="2.421875" style="142" customWidth="1"/>
    <col min="15619" max="15619" width="22.00390625" style="142" customWidth="1"/>
    <col min="15620" max="15620" width="48.140625" style="142" customWidth="1"/>
    <col min="15621" max="15622" width="21.00390625" style="142" customWidth="1"/>
    <col min="15623" max="15623" width="4.8515625" style="142" customWidth="1"/>
    <col min="15624" max="15624" width="3.7109375" style="142" customWidth="1"/>
    <col min="15625" max="15625" width="4.57421875" style="142" customWidth="1"/>
    <col min="15626" max="15872" width="0" style="142" hidden="1" customWidth="1"/>
    <col min="15873" max="15873" width="2.00390625" style="142" customWidth="1"/>
    <col min="15874" max="15874" width="2.421875" style="142" customWidth="1"/>
    <col min="15875" max="15875" width="22.00390625" style="142" customWidth="1"/>
    <col min="15876" max="15876" width="48.140625" style="142" customWidth="1"/>
    <col min="15877" max="15878" width="21.00390625" style="142" customWidth="1"/>
    <col min="15879" max="15879" width="4.8515625" style="142" customWidth="1"/>
    <col min="15880" max="15880" width="3.7109375" style="142" customWidth="1"/>
    <col min="15881" max="15881" width="4.57421875" style="142" customWidth="1"/>
    <col min="15882" max="16128" width="0" style="142" hidden="1" customWidth="1"/>
    <col min="16129" max="16129" width="2.00390625" style="142" customWidth="1"/>
    <col min="16130" max="16130" width="2.421875" style="142" customWidth="1"/>
    <col min="16131" max="16131" width="22.00390625" style="142" customWidth="1"/>
    <col min="16132" max="16132" width="48.140625" style="142" customWidth="1"/>
    <col min="16133" max="16134" width="21.00390625" style="142" customWidth="1"/>
    <col min="16135" max="16135" width="4.8515625" style="142" customWidth="1"/>
    <col min="16136" max="16136" width="3.7109375" style="142" customWidth="1"/>
    <col min="16137" max="16137" width="4.57421875" style="142" customWidth="1"/>
    <col min="16138" max="16384" width="0" style="142" hidden="1" customWidth="1"/>
  </cols>
  <sheetData>
    <row r="1" ht="15"/>
    <row r="2" spans="2:8" ht="15.75" thickBot="1">
      <c r="B2" s="42"/>
      <c r="C2" s="69"/>
      <c r="D2" s="408"/>
      <c r="E2" s="408"/>
      <c r="F2" s="69"/>
      <c r="G2" s="69"/>
      <c r="H2" s="69"/>
    </row>
    <row r="3" spans="2:8" ht="15">
      <c r="B3" s="262"/>
      <c r="C3" s="317"/>
      <c r="D3" s="409" t="s">
        <v>109</v>
      </c>
      <c r="E3" s="409"/>
      <c r="F3" s="317"/>
      <c r="G3" s="317"/>
      <c r="H3" s="318"/>
    </row>
    <row r="4" spans="2:8" ht="15">
      <c r="B4" s="265"/>
      <c r="C4" s="266"/>
      <c r="D4" s="410" t="s">
        <v>142</v>
      </c>
      <c r="E4" s="410"/>
      <c r="F4" s="319"/>
      <c r="G4" s="319"/>
      <c r="H4" s="267"/>
    </row>
    <row r="5" spans="2:8" ht="15">
      <c r="B5" s="265"/>
      <c r="C5" s="266"/>
      <c r="D5" s="410" t="s">
        <v>220</v>
      </c>
      <c r="E5" s="410"/>
      <c r="F5" s="319"/>
      <c r="G5" s="319"/>
      <c r="H5" s="267"/>
    </row>
    <row r="6" spans="2:8" ht="15.75" thickBot="1">
      <c r="B6" s="320"/>
      <c r="C6" s="315"/>
      <c r="D6" s="315"/>
      <c r="E6" s="321"/>
      <c r="F6" s="321"/>
      <c r="G6" s="316"/>
      <c r="H6" s="322"/>
    </row>
    <row r="7" spans="2:8" ht="15.75" thickBot="1">
      <c r="B7" s="323"/>
      <c r="C7" s="411" t="s">
        <v>10</v>
      </c>
      <c r="D7" s="411"/>
      <c r="E7" s="324">
        <v>2019</v>
      </c>
      <c r="F7" s="324">
        <v>2018</v>
      </c>
      <c r="G7" s="325"/>
      <c r="H7" s="326"/>
    </row>
    <row r="8" spans="2:8" ht="15">
      <c r="B8" s="70"/>
      <c r="C8" s="71"/>
      <c r="D8" s="71"/>
      <c r="E8" s="72"/>
      <c r="F8" s="72"/>
      <c r="G8" s="60"/>
      <c r="H8" s="73"/>
    </row>
    <row r="9" spans="2:8" ht="15">
      <c r="B9" s="74"/>
      <c r="C9" s="407" t="s">
        <v>143</v>
      </c>
      <c r="D9" s="407"/>
      <c r="E9" s="75"/>
      <c r="F9" s="75"/>
      <c r="G9" s="43"/>
      <c r="H9" s="76"/>
    </row>
    <row r="10" spans="2:259" ht="15">
      <c r="B10" s="77"/>
      <c r="C10" s="401" t="s">
        <v>144</v>
      </c>
      <c r="D10" s="401"/>
      <c r="E10" s="234">
        <f>SUM(E11:E17)</f>
        <v>50134.99</v>
      </c>
      <c r="F10" s="333">
        <f>SUM(F11:F17)</f>
        <v>0</v>
      </c>
      <c r="G10" s="43"/>
      <c r="H10" s="52"/>
      <c r="IY10" s="169"/>
    </row>
    <row r="11" spans="2:259" ht="15">
      <c r="B11" s="79"/>
      <c r="C11" s="400" t="s">
        <v>44</v>
      </c>
      <c r="D11" s="400"/>
      <c r="E11" s="233">
        <v>0</v>
      </c>
      <c r="F11" s="233">
        <v>0</v>
      </c>
      <c r="G11" s="43"/>
      <c r="H11" s="52"/>
      <c r="IY11" s="168"/>
    </row>
    <row r="12" spans="2:259" ht="15">
      <c r="B12" s="79"/>
      <c r="C12" s="400" t="s">
        <v>145</v>
      </c>
      <c r="D12" s="400"/>
      <c r="E12" s="233">
        <v>0</v>
      </c>
      <c r="F12" s="233">
        <v>0</v>
      </c>
      <c r="G12" s="43"/>
      <c r="H12" s="52"/>
      <c r="IY12" s="168"/>
    </row>
    <row r="13" spans="2:259" ht="15">
      <c r="B13" s="79"/>
      <c r="C13" s="400" t="s">
        <v>146</v>
      </c>
      <c r="D13" s="400"/>
      <c r="E13" s="233">
        <v>0</v>
      </c>
      <c r="F13" s="233">
        <v>0</v>
      </c>
      <c r="G13" s="43"/>
      <c r="H13" s="52"/>
      <c r="IY13" s="168"/>
    </row>
    <row r="14" spans="2:259" ht="15">
      <c r="B14" s="79"/>
      <c r="C14" s="400" t="s">
        <v>41</v>
      </c>
      <c r="D14" s="400"/>
      <c r="E14" s="233">
        <v>0</v>
      </c>
      <c r="F14" s="233">
        <v>0</v>
      </c>
      <c r="G14" s="43"/>
      <c r="H14" s="52"/>
      <c r="IY14" s="168"/>
    </row>
    <row r="15" spans="2:259" ht="15">
      <c r="B15" s="79"/>
      <c r="C15" s="400" t="s">
        <v>216</v>
      </c>
      <c r="D15" s="400"/>
      <c r="E15" s="233">
        <v>50134.99</v>
      </c>
      <c r="F15" s="233">
        <v>0</v>
      </c>
      <c r="G15" s="43"/>
      <c r="H15" s="52"/>
      <c r="IY15" s="168"/>
    </row>
    <row r="16" spans="2:259" ht="15">
      <c r="B16" s="79"/>
      <c r="C16" s="400" t="s">
        <v>217</v>
      </c>
      <c r="D16" s="400"/>
      <c r="E16" s="233">
        <v>0</v>
      </c>
      <c r="F16" s="233">
        <v>0</v>
      </c>
      <c r="G16" s="43"/>
      <c r="H16" s="52"/>
      <c r="IY16" s="168"/>
    </row>
    <row r="17" spans="2:259" ht="15">
      <c r="B17" s="79"/>
      <c r="C17" s="400" t="s">
        <v>39</v>
      </c>
      <c r="D17" s="400"/>
      <c r="E17" s="233">
        <v>0</v>
      </c>
      <c r="F17" s="233">
        <v>0</v>
      </c>
      <c r="G17" s="43"/>
      <c r="H17" s="52"/>
      <c r="IY17" s="168"/>
    </row>
    <row r="18" spans="2:259" ht="15">
      <c r="B18" s="77"/>
      <c r="C18" s="151"/>
      <c r="D18" s="56"/>
      <c r="E18" s="235"/>
      <c r="F18" s="235"/>
      <c r="G18" s="43"/>
      <c r="H18" s="52"/>
      <c r="IY18" s="167"/>
    </row>
    <row r="19" spans="2:260" ht="39" customHeight="1">
      <c r="B19" s="77"/>
      <c r="C19" s="401" t="s">
        <v>221</v>
      </c>
      <c r="D19" s="401"/>
      <c r="E19" s="234">
        <f>SUM(E20:E21)</f>
        <v>70844141</v>
      </c>
      <c r="F19" s="234">
        <f>SUM(F20:F21)</f>
        <v>65328797.62</v>
      </c>
      <c r="G19" s="43"/>
      <c r="H19" s="52"/>
      <c r="IY19" s="184"/>
      <c r="IZ19" s="172"/>
    </row>
    <row r="20" spans="2:260" ht="25.5" customHeight="1">
      <c r="B20" s="79"/>
      <c r="C20" s="400" t="s">
        <v>222</v>
      </c>
      <c r="D20" s="400"/>
      <c r="E20" s="236">
        <v>364080</v>
      </c>
      <c r="F20" s="236">
        <v>0</v>
      </c>
      <c r="G20" s="43"/>
      <c r="H20" s="52"/>
      <c r="IY20" s="186"/>
      <c r="IZ20" s="174"/>
    </row>
    <row r="21" spans="2:260" ht="15">
      <c r="B21" s="79"/>
      <c r="C21" s="400" t="s">
        <v>223</v>
      </c>
      <c r="D21" s="400"/>
      <c r="E21" s="242">
        <v>70480061</v>
      </c>
      <c r="F21" s="233">
        <v>65328797.62</v>
      </c>
      <c r="G21" s="43"/>
      <c r="H21" s="52"/>
      <c r="IY21" s="183"/>
      <c r="IZ21" s="172"/>
    </row>
    <row r="22" spans="2:260" ht="15">
      <c r="B22" s="77"/>
      <c r="C22" s="151"/>
      <c r="D22" s="56"/>
      <c r="E22" s="235"/>
      <c r="F22" s="235"/>
      <c r="G22" s="43"/>
      <c r="H22" s="52"/>
      <c r="IY22" s="185"/>
      <c r="IZ22" s="173"/>
    </row>
    <row r="23" spans="2:260" ht="15">
      <c r="B23" s="79"/>
      <c r="C23" s="401" t="s">
        <v>147</v>
      </c>
      <c r="D23" s="401"/>
      <c r="E23" s="234">
        <f>SUM(E24:E28)</f>
        <v>0</v>
      </c>
      <c r="F23" s="234">
        <f>SUM(F24:F28)</f>
        <v>27522.38</v>
      </c>
      <c r="G23" s="43"/>
      <c r="H23" s="52"/>
      <c r="IY23" s="184"/>
      <c r="IZ23" s="172"/>
    </row>
    <row r="24" spans="2:260" ht="15">
      <c r="B24" s="79"/>
      <c r="C24" s="400" t="s">
        <v>148</v>
      </c>
      <c r="D24" s="400"/>
      <c r="E24" s="242">
        <v>0</v>
      </c>
      <c r="F24" s="233">
        <v>26672.38</v>
      </c>
      <c r="G24" s="43"/>
      <c r="H24" s="52"/>
      <c r="IY24" s="183"/>
      <c r="IZ24" s="172"/>
    </row>
    <row r="25" spans="2:260" ht="15">
      <c r="B25" s="79"/>
      <c r="C25" s="400" t="s">
        <v>149</v>
      </c>
      <c r="D25" s="400"/>
      <c r="E25" s="233">
        <v>0</v>
      </c>
      <c r="F25" s="233">
        <v>0</v>
      </c>
      <c r="G25" s="43"/>
      <c r="H25" s="52"/>
      <c r="IY25" s="183"/>
      <c r="IZ25" s="171"/>
    </row>
    <row r="26" spans="2:260" ht="15">
      <c r="B26" s="79"/>
      <c r="C26" s="400" t="s">
        <v>150</v>
      </c>
      <c r="D26" s="400"/>
      <c r="E26" s="233">
        <v>0</v>
      </c>
      <c r="F26" s="233">
        <v>0</v>
      </c>
      <c r="G26" s="43"/>
      <c r="H26" s="52"/>
      <c r="IY26" s="183"/>
      <c r="IZ26" s="171"/>
    </row>
    <row r="27" spans="2:260" ht="15">
      <c r="B27" s="79"/>
      <c r="C27" s="400" t="s">
        <v>151</v>
      </c>
      <c r="D27" s="400"/>
      <c r="E27" s="233">
        <v>0</v>
      </c>
      <c r="F27" s="233">
        <v>0</v>
      </c>
      <c r="G27" s="43"/>
      <c r="H27" s="52"/>
      <c r="IY27" s="183"/>
      <c r="IZ27" s="171"/>
    </row>
    <row r="28" spans="2:260" ht="15">
      <c r="B28" s="79"/>
      <c r="C28" s="400" t="s">
        <v>152</v>
      </c>
      <c r="D28" s="400"/>
      <c r="E28" s="242">
        <v>0</v>
      </c>
      <c r="F28" s="233">
        <v>850</v>
      </c>
      <c r="G28" s="43"/>
      <c r="H28" s="52"/>
      <c r="IY28" s="183"/>
      <c r="IZ28" s="172"/>
    </row>
    <row r="29" spans="2:260" ht="15">
      <c r="B29" s="77"/>
      <c r="C29" s="151"/>
      <c r="D29" s="81"/>
      <c r="E29" s="237"/>
      <c r="F29" s="237"/>
      <c r="G29" s="43"/>
      <c r="H29" s="52"/>
      <c r="IY29" s="187"/>
      <c r="IZ29" s="175"/>
    </row>
    <row r="30" spans="2:260" ht="15">
      <c r="B30" s="82"/>
      <c r="C30" s="403" t="s">
        <v>153</v>
      </c>
      <c r="D30" s="403"/>
      <c r="E30" s="238">
        <f>E10+E19+E23</f>
        <v>70894275.99</v>
      </c>
      <c r="F30" s="238">
        <f>F10+F19+F23</f>
        <v>65356320</v>
      </c>
      <c r="G30" s="83"/>
      <c r="H30" s="52"/>
      <c r="IY30" s="188"/>
      <c r="IZ30" s="172"/>
    </row>
    <row r="31" spans="2:260" ht="15">
      <c r="B31" s="77"/>
      <c r="C31" s="403"/>
      <c r="D31" s="403"/>
      <c r="E31" s="237"/>
      <c r="F31" s="237"/>
      <c r="G31" s="43"/>
      <c r="H31" s="52"/>
      <c r="IY31" s="187"/>
      <c r="IZ31" s="175"/>
    </row>
    <row r="32" spans="2:260" ht="15">
      <c r="B32" s="84"/>
      <c r="C32" s="407" t="s">
        <v>154</v>
      </c>
      <c r="D32" s="407"/>
      <c r="E32" s="237"/>
      <c r="F32" s="237"/>
      <c r="H32" s="52"/>
      <c r="IY32" s="187"/>
      <c r="IZ32" s="175"/>
    </row>
    <row r="33" spans="2:260" ht="15">
      <c r="B33" s="84"/>
      <c r="C33" s="407" t="s">
        <v>155</v>
      </c>
      <c r="D33" s="407"/>
      <c r="E33" s="234">
        <f>SUM(E34:E36)</f>
        <v>59851023.470000006</v>
      </c>
      <c r="F33" s="234">
        <f>SUM(F34:F36)</f>
        <v>55490623</v>
      </c>
      <c r="H33" s="52"/>
      <c r="IY33" s="184"/>
      <c r="IZ33" s="172"/>
    </row>
    <row r="34" spans="2:260" ht="15">
      <c r="B34" s="84"/>
      <c r="C34" s="400" t="s">
        <v>156</v>
      </c>
      <c r="D34" s="400"/>
      <c r="E34" s="242">
        <v>39912313.99</v>
      </c>
      <c r="F34" s="233">
        <v>30385383</v>
      </c>
      <c r="H34" s="52"/>
      <c r="IY34" s="183"/>
      <c r="IZ34" s="172"/>
    </row>
    <row r="35" spans="2:260" ht="15">
      <c r="B35" s="84"/>
      <c r="C35" s="400" t="s">
        <v>43</v>
      </c>
      <c r="D35" s="400"/>
      <c r="E35" s="242">
        <v>3307989.74</v>
      </c>
      <c r="F35" s="233">
        <v>3654842</v>
      </c>
      <c r="H35" s="52"/>
      <c r="IY35" s="183"/>
      <c r="IZ35" s="172"/>
    </row>
    <row r="36" spans="2:260" ht="15">
      <c r="B36" s="84"/>
      <c r="C36" s="400" t="s">
        <v>42</v>
      </c>
      <c r="D36" s="400"/>
      <c r="E36" s="242">
        <v>16630719.74</v>
      </c>
      <c r="F36" s="233">
        <v>21450398</v>
      </c>
      <c r="H36" s="52"/>
      <c r="IY36" s="183"/>
      <c r="IZ36" s="172"/>
    </row>
    <row r="37" spans="2:260" ht="15">
      <c r="B37" s="84"/>
      <c r="C37" s="151"/>
      <c r="D37" s="56"/>
      <c r="E37" s="235"/>
      <c r="F37" s="235"/>
      <c r="H37" s="52"/>
      <c r="IY37" s="185"/>
      <c r="IZ37" s="173"/>
    </row>
    <row r="38" spans="2:260" ht="15">
      <c r="B38" s="84"/>
      <c r="C38" s="407" t="s">
        <v>157</v>
      </c>
      <c r="D38" s="407"/>
      <c r="E38" s="234">
        <v>0</v>
      </c>
      <c r="F38" s="234">
        <f>SUM(F39:F47)</f>
        <v>0</v>
      </c>
      <c r="H38" s="52"/>
      <c r="IY38" s="184"/>
      <c r="IZ38" s="172"/>
    </row>
    <row r="39" spans="2:260" ht="15">
      <c r="B39" s="84"/>
      <c r="C39" s="400" t="s">
        <v>40</v>
      </c>
      <c r="D39" s="400"/>
      <c r="E39" s="233">
        <v>0</v>
      </c>
      <c r="F39" s="233">
        <v>0</v>
      </c>
      <c r="H39" s="52"/>
      <c r="IY39" s="183"/>
      <c r="IZ39" s="171"/>
    </row>
    <row r="40" spans="2:260" ht="15">
      <c r="B40" s="84"/>
      <c r="C40" s="400" t="s">
        <v>158</v>
      </c>
      <c r="D40" s="400"/>
      <c r="E40" s="233">
        <v>0</v>
      </c>
      <c r="F40" s="233">
        <v>0</v>
      </c>
      <c r="H40" s="52"/>
      <c r="IY40" s="183"/>
      <c r="IZ40" s="171"/>
    </row>
    <row r="41" spans="2:260" ht="15">
      <c r="B41" s="84"/>
      <c r="C41" s="400" t="s">
        <v>159</v>
      </c>
      <c r="D41" s="400"/>
      <c r="E41" s="233">
        <v>0</v>
      </c>
      <c r="F41" s="233">
        <v>0</v>
      </c>
      <c r="H41" s="52"/>
      <c r="IY41" s="183"/>
      <c r="IZ41" s="171"/>
    </row>
    <row r="42" spans="2:260" ht="15">
      <c r="B42" s="84"/>
      <c r="C42" s="400" t="s">
        <v>38</v>
      </c>
      <c r="D42" s="400"/>
      <c r="E42" s="233">
        <v>0</v>
      </c>
      <c r="F42" s="233">
        <v>0</v>
      </c>
      <c r="H42" s="52"/>
      <c r="IY42" s="183"/>
      <c r="IZ42" s="171"/>
    </row>
    <row r="43" spans="2:260" ht="15">
      <c r="B43" s="84"/>
      <c r="C43" s="400" t="s">
        <v>37</v>
      </c>
      <c r="D43" s="400"/>
      <c r="E43" s="233">
        <v>0</v>
      </c>
      <c r="F43" s="233">
        <v>0</v>
      </c>
      <c r="H43" s="52"/>
      <c r="IY43" s="183"/>
      <c r="IZ43" s="171"/>
    </row>
    <row r="44" spans="2:260" ht="15">
      <c r="B44" s="84"/>
      <c r="C44" s="400" t="s">
        <v>36</v>
      </c>
      <c r="D44" s="400"/>
      <c r="E44" s="233">
        <v>0</v>
      </c>
      <c r="F44" s="233">
        <v>0</v>
      </c>
      <c r="H44" s="52"/>
      <c r="IY44" s="183"/>
      <c r="IZ44" s="171"/>
    </row>
    <row r="45" spans="2:260" ht="15">
      <c r="B45" s="84"/>
      <c r="C45" s="400" t="s">
        <v>35</v>
      </c>
      <c r="D45" s="400"/>
      <c r="E45" s="233">
        <v>0</v>
      </c>
      <c r="F45" s="233">
        <v>0</v>
      </c>
      <c r="H45" s="52"/>
      <c r="IY45" s="183"/>
      <c r="IZ45" s="171"/>
    </row>
    <row r="46" spans="2:260" ht="15">
      <c r="B46" s="84"/>
      <c r="C46" s="400" t="s">
        <v>34</v>
      </c>
      <c r="D46" s="400"/>
      <c r="E46" s="233">
        <v>0</v>
      </c>
      <c r="F46" s="233">
        <v>0</v>
      </c>
      <c r="H46" s="52"/>
      <c r="IY46" s="183"/>
      <c r="IZ46" s="171"/>
    </row>
    <row r="47" spans="2:260" ht="15">
      <c r="B47" s="84"/>
      <c r="C47" s="400" t="s">
        <v>33</v>
      </c>
      <c r="D47" s="400"/>
      <c r="E47" s="233">
        <v>0</v>
      </c>
      <c r="F47" s="233">
        <v>0</v>
      </c>
      <c r="H47" s="52"/>
      <c r="IY47" s="183"/>
      <c r="IZ47" s="171"/>
    </row>
    <row r="48" spans="2:260" ht="15">
      <c r="B48" s="84"/>
      <c r="C48" s="151"/>
      <c r="D48" s="56"/>
      <c r="E48" s="235"/>
      <c r="F48" s="235"/>
      <c r="H48" s="52"/>
      <c r="IY48" s="185"/>
      <c r="IZ48" s="173"/>
    </row>
    <row r="49" spans="2:260" ht="15">
      <c r="B49" s="84"/>
      <c r="C49" s="401" t="s">
        <v>32</v>
      </c>
      <c r="D49" s="401"/>
      <c r="E49" s="234">
        <v>0</v>
      </c>
      <c r="F49" s="234">
        <f>SUM(F50:F52)</f>
        <v>0</v>
      </c>
      <c r="H49" s="52"/>
      <c r="IY49" s="184"/>
      <c r="IZ49" s="172"/>
    </row>
    <row r="50" spans="2:260" ht="15">
      <c r="B50" s="84"/>
      <c r="C50" s="400" t="s">
        <v>160</v>
      </c>
      <c r="D50" s="400"/>
      <c r="E50" s="233">
        <v>0</v>
      </c>
      <c r="F50" s="233">
        <v>0</v>
      </c>
      <c r="H50" s="52"/>
      <c r="IY50" s="183"/>
      <c r="IZ50" s="171"/>
    </row>
    <row r="51" spans="2:260" ht="15">
      <c r="B51" s="84"/>
      <c r="C51" s="400" t="s">
        <v>6</v>
      </c>
      <c r="D51" s="400"/>
      <c r="E51" s="233">
        <v>0</v>
      </c>
      <c r="F51" s="233">
        <v>0</v>
      </c>
      <c r="H51" s="52"/>
      <c r="IY51" s="183"/>
      <c r="IZ51" s="171"/>
    </row>
    <row r="52" spans="2:260" ht="15">
      <c r="B52" s="84"/>
      <c r="C52" s="400" t="s">
        <v>31</v>
      </c>
      <c r="D52" s="400"/>
      <c r="E52" s="233">
        <v>0</v>
      </c>
      <c r="F52" s="233">
        <v>0</v>
      </c>
      <c r="H52" s="52"/>
      <c r="IY52" s="183"/>
      <c r="IZ52" s="171"/>
    </row>
    <row r="53" spans="2:260" ht="15">
      <c r="B53" s="84"/>
      <c r="C53" s="151"/>
      <c r="D53" s="56"/>
      <c r="E53" s="235"/>
      <c r="F53" s="235"/>
      <c r="H53" s="52"/>
      <c r="IY53" s="185"/>
      <c r="IZ53" s="173"/>
    </row>
    <row r="54" spans="2:260" ht="15">
      <c r="B54" s="84"/>
      <c r="C54" s="407" t="s">
        <v>161</v>
      </c>
      <c r="D54" s="407"/>
      <c r="E54" s="239">
        <v>0</v>
      </c>
      <c r="F54" s="239">
        <f>SUM(F55:F59)</f>
        <v>0</v>
      </c>
      <c r="H54" s="52"/>
      <c r="IY54" s="189"/>
      <c r="IZ54" s="176"/>
    </row>
    <row r="55" spans="2:260" ht="15">
      <c r="B55" s="84"/>
      <c r="C55" s="400" t="s">
        <v>162</v>
      </c>
      <c r="D55" s="400"/>
      <c r="E55" s="233">
        <v>0</v>
      </c>
      <c r="F55" s="233">
        <v>0</v>
      </c>
      <c r="H55" s="52"/>
      <c r="IY55" s="183"/>
      <c r="IZ55" s="171"/>
    </row>
    <row r="56" spans="2:260" ht="15">
      <c r="B56" s="84"/>
      <c r="C56" s="400" t="s">
        <v>163</v>
      </c>
      <c r="D56" s="400"/>
      <c r="E56" s="233">
        <v>0</v>
      </c>
      <c r="F56" s="233">
        <v>0</v>
      </c>
      <c r="H56" s="52"/>
      <c r="IY56" s="183"/>
      <c r="IZ56" s="171"/>
    </row>
    <row r="57" spans="2:260" ht="15">
      <c r="B57" s="84"/>
      <c r="C57" s="400" t="s">
        <v>164</v>
      </c>
      <c r="D57" s="400"/>
      <c r="E57" s="233">
        <v>0</v>
      </c>
      <c r="F57" s="233">
        <v>0</v>
      </c>
      <c r="G57" s="43"/>
      <c r="H57" s="52"/>
      <c r="IY57" s="183"/>
      <c r="IZ57" s="171"/>
    </row>
    <row r="58" spans="2:260" ht="15">
      <c r="B58" s="84"/>
      <c r="C58" s="400" t="s">
        <v>165</v>
      </c>
      <c r="D58" s="400"/>
      <c r="E58" s="233">
        <v>0</v>
      </c>
      <c r="F58" s="233">
        <v>0</v>
      </c>
      <c r="G58" s="43"/>
      <c r="H58" s="52"/>
      <c r="IY58" s="183"/>
      <c r="IZ58" s="171"/>
    </row>
    <row r="59" spans="2:260" ht="15">
      <c r="B59" s="84"/>
      <c r="C59" s="400" t="s">
        <v>166</v>
      </c>
      <c r="D59" s="400"/>
      <c r="E59" s="233">
        <v>0</v>
      </c>
      <c r="F59" s="233">
        <v>0</v>
      </c>
      <c r="G59" s="43"/>
      <c r="H59" s="52"/>
      <c r="IY59" s="183"/>
      <c r="IZ59" s="171"/>
    </row>
    <row r="60" spans="2:260" ht="15">
      <c r="B60" s="84"/>
      <c r="C60" s="151"/>
      <c r="D60" s="56"/>
      <c r="E60" s="235"/>
      <c r="F60" s="235"/>
      <c r="G60" s="43"/>
      <c r="H60" s="52"/>
      <c r="IY60" s="185"/>
      <c r="IZ60" s="173"/>
    </row>
    <row r="61" spans="2:260" ht="15">
      <c r="B61" s="84"/>
      <c r="C61" s="401" t="s">
        <v>167</v>
      </c>
      <c r="D61" s="401"/>
      <c r="E61" s="231">
        <f>SUM(E62:E67)</f>
        <v>1720350.71</v>
      </c>
      <c r="F61" s="239">
        <f>SUM(F62:F67)</f>
        <v>1691511</v>
      </c>
      <c r="G61" s="43"/>
      <c r="H61" s="52"/>
      <c r="IY61" s="189"/>
      <c r="IZ61" s="172"/>
    </row>
    <row r="62" spans="2:260" ht="15">
      <c r="B62" s="84"/>
      <c r="C62" s="400" t="s">
        <v>168</v>
      </c>
      <c r="D62" s="400"/>
      <c r="E62" s="242">
        <v>1720350.71</v>
      </c>
      <c r="F62" s="233">
        <v>1691448</v>
      </c>
      <c r="G62" s="43"/>
      <c r="H62" s="52"/>
      <c r="IY62" s="183"/>
      <c r="IZ62" s="172"/>
    </row>
    <row r="63" spans="2:260" ht="15">
      <c r="B63" s="84"/>
      <c r="C63" s="400" t="s">
        <v>169</v>
      </c>
      <c r="D63" s="400"/>
      <c r="E63" s="242">
        <v>0</v>
      </c>
      <c r="F63" s="233">
        <v>0</v>
      </c>
      <c r="G63" s="43"/>
      <c r="H63" s="52"/>
      <c r="IY63" s="183"/>
      <c r="IZ63" s="172"/>
    </row>
    <row r="64" spans="2:260" ht="15">
      <c r="B64" s="84"/>
      <c r="C64" s="400" t="s">
        <v>170</v>
      </c>
      <c r="D64" s="400"/>
      <c r="E64" s="242">
        <v>0</v>
      </c>
      <c r="F64" s="233">
        <v>0</v>
      </c>
      <c r="G64" s="43"/>
      <c r="H64" s="52"/>
      <c r="IY64" s="183"/>
      <c r="IZ64" s="172"/>
    </row>
    <row r="65" spans="2:260" ht="15">
      <c r="B65" s="84"/>
      <c r="C65" s="400" t="s">
        <v>171</v>
      </c>
      <c r="D65" s="400"/>
      <c r="E65" s="242">
        <v>0</v>
      </c>
      <c r="F65" s="233">
        <v>0</v>
      </c>
      <c r="G65" s="43"/>
      <c r="H65" s="52"/>
      <c r="IY65" s="183"/>
      <c r="IZ65" s="172"/>
    </row>
    <row r="66" spans="2:260" ht="15">
      <c r="B66" s="84"/>
      <c r="C66" s="400" t="s">
        <v>172</v>
      </c>
      <c r="D66" s="400"/>
      <c r="E66" s="242">
        <v>0</v>
      </c>
      <c r="F66" s="233">
        <v>0</v>
      </c>
      <c r="G66" s="43"/>
      <c r="H66" s="52"/>
      <c r="IY66" s="183"/>
      <c r="IZ66" s="172"/>
    </row>
    <row r="67" spans="2:260" ht="15">
      <c r="B67" s="84"/>
      <c r="C67" s="400" t="s">
        <v>173</v>
      </c>
      <c r="D67" s="400"/>
      <c r="E67" s="242">
        <v>0</v>
      </c>
      <c r="F67" s="233">
        <v>63</v>
      </c>
      <c r="G67" s="43"/>
      <c r="H67" s="52"/>
      <c r="IY67" s="183"/>
      <c r="IZ67" s="172"/>
    </row>
    <row r="68" spans="2:260" ht="15">
      <c r="B68" s="84"/>
      <c r="C68" s="151"/>
      <c r="D68" s="56"/>
      <c r="E68" s="242"/>
      <c r="F68" s="235"/>
      <c r="G68" s="43"/>
      <c r="H68" s="52"/>
      <c r="IY68" s="185"/>
      <c r="IZ68" s="172"/>
    </row>
    <row r="69" spans="2:260" ht="15">
      <c r="B69" s="84"/>
      <c r="C69" s="401" t="s">
        <v>174</v>
      </c>
      <c r="D69" s="401"/>
      <c r="E69" s="242">
        <v>0</v>
      </c>
      <c r="F69" s="239">
        <f>F70</f>
        <v>0</v>
      </c>
      <c r="G69" s="43"/>
      <c r="H69" s="52"/>
      <c r="IY69" s="189"/>
      <c r="IZ69" s="172"/>
    </row>
    <row r="70" spans="2:260" ht="15">
      <c r="B70" s="84"/>
      <c r="C70" s="400" t="s">
        <v>175</v>
      </c>
      <c r="D70" s="400"/>
      <c r="E70" s="242">
        <v>0</v>
      </c>
      <c r="F70" s="233">
        <v>0</v>
      </c>
      <c r="G70" s="43"/>
      <c r="H70" s="52"/>
      <c r="IY70" s="183"/>
      <c r="IZ70" s="172"/>
    </row>
    <row r="71" spans="2:260" ht="15">
      <c r="B71" s="84"/>
      <c r="C71" s="151"/>
      <c r="D71" s="56"/>
      <c r="E71" s="242"/>
      <c r="F71" s="235"/>
      <c r="G71" s="43"/>
      <c r="H71" s="52"/>
      <c r="IY71" s="185"/>
      <c r="IZ71" s="172"/>
    </row>
    <row r="72" spans="2:260" ht="15">
      <c r="B72" s="84"/>
      <c r="C72" s="403" t="s">
        <v>176</v>
      </c>
      <c r="D72" s="403"/>
      <c r="E72" s="240">
        <f>E33+E38+E49+E54+E61+E69</f>
        <v>61571374.18000001</v>
      </c>
      <c r="F72" s="240">
        <f>F33+F38+F49+F54+F61+F69</f>
        <v>57182134</v>
      </c>
      <c r="G72" s="43"/>
      <c r="H72" s="52"/>
      <c r="IY72" s="190"/>
      <c r="IZ72" s="172"/>
    </row>
    <row r="73" spans="2:260" ht="15">
      <c r="B73" s="84"/>
      <c r="C73" s="150"/>
      <c r="D73" s="150"/>
      <c r="E73" s="235"/>
      <c r="F73" s="235"/>
      <c r="G73" s="43"/>
      <c r="H73" s="52"/>
      <c r="IY73" s="185"/>
      <c r="IZ73" s="173"/>
    </row>
    <row r="74" spans="2:260" ht="15">
      <c r="B74" s="84"/>
      <c r="C74" s="404" t="s">
        <v>177</v>
      </c>
      <c r="D74" s="404"/>
      <c r="E74" s="240">
        <f>E30-E72</f>
        <v>9322901.809999987</v>
      </c>
      <c r="F74" s="240">
        <f>F30-F72</f>
        <v>8174186</v>
      </c>
      <c r="G74" s="43"/>
      <c r="H74" s="52"/>
      <c r="IY74" s="190"/>
      <c r="IZ74" s="172"/>
    </row>
    <row r="75" spans="2:259" ht="15">
      <c r="B75" s="84"/>
      <c r="C75" s="43"/>
      <c r="D75" s="43"/>
      <c r="E75" s="220"/>
      <c r="F75" s="229"/>
      <c r="G75" s="43"/>
      <c r="H75" s="52"/>
      <c r="IY75" s="181"/>
    </row>
    <row r="76" spans="2:8" ht="15">
      <c r="B76" s="86"/>
      <c r="C76" s="87"/>
      <c r="D76" s="87"/>
      <c r="E76" s="87"/>
      <c r="F76" s="87"/>
      <c r="G76" s="87"/>
      <c r="H76" s="88"/>
    </row>
    <row r="77" spans="2:8" ht="8.25" customHeight="1">
      <c r="B77" s="42"/>
      <c r="C77" s="42"/>
      <c r="D77" s="42"/>
      <c r="E77" s="42"/>
      <c r="F77" s="42"/>
      <c r="G77" s="42"/>
      <c r="H77" s="42"/>
    </row>
    <row r="78" spans="2:8" ht="7.5" customHeight="1">
      <c r="B78" s="87"/>
      <c r="C78" s="89"/>
      <c r="D78" s="90"/>
      <c r="E78" s="91"/>
      <c r="F78" s="91"/>
      <c r="G78" s="87"/>
      <c r="H78" s="87"/>
    </row>
    <row r="79" spans="2:8" ht="15">
      <c r="B79" s="42"/>
      <c r="C79" s="56"/>
      <c r="D79" s="57"/>
      <c r="E79" s="58"/>
      <c r="F79" s="58"/>
      <c r="G79" s="42"/>
      <c r="H79" s="42"/>
    </row>
    <row r="80" spans="3:7" ht="15">
      <c r="C80" s="405" t="s">
        <v>2</v>
      </c>
      <c r="D80" s="405"/>
      <c r="E80" s="405"/>
      <c r="F80" s="405"/>
      <c r="G80" s="405"/>
    </row>
    <row r="81" spans="3:6" ht="15">
      <c r="C81" s="56"/>
      <c r="D81" s="57"/>
      <c r="E81" s="58"/>
      <c r="F81" s="58"/>
    </row>
    <row r="82" spans="3:6" ht="15">
      <c r="C82" s="56"/>
      <c r="D82" s="92"/>
      <c r="E82" s="92"/>
      <c r="F82" s="58"/>
    </row>
    <row r="83" spans="3:7" ht="15">
      <c r="C83" s="93"/>
      <c r="D83" s="94"/>
      <c r="E83" s="94"/>
      <c r="F83" s="58"/>
      <c r="G83" s="58"/>
    </row>
    <row r="84" spans="3:7" ht="15" customHeight="1">
      <c r="C84" s="95"/>
      <c r="D84" s="96"/>
      <c r="E84" s="96"/>
      <c r="F84" s="96"/>
      <c r="G84" s="57"/>
    </row>
    <row r="85" spans="3:7" ht="15">
      <c r="C85" s="159" t="s">
        <v>190</v>
      </c>
      <c r="D85" s="158"/>
      <c r="E85" s="406" t="s">
        <v>189</v>
      </c>
      <c r="F85" s="406"/>
      <c r="G85" s="161"/>
    </row>
    <row r="86" spans="3:7" ht="15" customHeight="1" hidden="1">
      <c r="C86" s="402" t="s">
        <v>178</v>
      </c>
      <c r="D86" s="402"/>
      <c r="E86" s="160"/>
      <c r="F86" s="402" t="s">
        <v>179</v>
      </c>
      <c r="G86" s="402"/>
    </row>
    <row r="87" spans="3:7" ht="15" customHeight="1" hidden="1">
      <c r="C87" s="155"/>
      <c r="D87" s="155"/>
      <c r="E87" s="160"/>
      <c r="F87" s="155"/>
      <c r="G87" s="155"/>
    </row>
    <row r="88" spans="3:7" ht="15" customHeight="1">
      <c r="C88" s="162" t="s">
        <v>180</v>
      </c>
      <c r="D88" s="162"/>
      <c r="E88" s="402" t="s">
        <v>0</v>
      </c>
      <c r="F88" s="402"/>
      <c r="G88" s="163"/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 customHeight="1"/>
    <row r="110" ht="15" customHeight="1"/>
    <row r="111" ht="15" customHeight="1"/>
    <row r="112" ht="15" customHeight="1"/>
  </sheetData>
  <mergeCells count="66">
    <mergeCell ref="C14:D14"/>
    <mergeCell ref="D2:E2"/>
    <mergeCell ref="D3:E3"/>
    <mergeCell ref="D4:E4"/>
    <mergeCell ref="D5:E5"/>
    <mergeCell ref="C9:D9"/>
    <mergeCell ref="C10:D10"/>
    <mergeCell ref="C11:D11"/>
    <mergeCell ref="C12:D12"/>
    <mergeCell ref="C13:D13"/>
    <mergeCell ref="C7:D7"/>
    <mergeCell ref="C27:D27"/>
    <mergeCell ref="C15:D15"/>
    <mergeCell ref="C16:D16"/>
    <mergeCell ref="C17:D17"/>
    <mergeCell ref="C19:D19"/>
    <mergeCell ref="C20:D20"/>
    <mergeCell ref="C21:D21"/>
    <mergeCell ref="C23:D23"/>
    <mergeCell ref="C24:D24"/>
    <mergeCell ref="C25:D25"/>
    <mergeCell ref="C26:D26"/>
    <mergeCell ref="C41:D41"/>
    <mergeCell ref="C28:D28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52:D52"/>
    <mergeCell ref="C54:D54"/>
    <mergeCell ref="C62:D62"/>
    <mergeCell ref="C63:D63"/>
    <mergeCell ref="C64:D64"/>
    <mergeCell ref="C55:D55"/>
    <mergeCell ref="C69:D69"/>
    <mergeCell ref="C56:D56"/>
    <mergeCell ref="C57:D57"/>
    <mergeCell ref="C58:D58"/>
    <mergeCell ref="C67:D67"/>
    <mergeCell ref="C59:D59"/>
    <mergeCell ref="C61:D61"/>
    <mergeCell ref="C65:D65"/>
    <mergeCell ref="C66:D66"/>
    <mergeCell ref="E88:F88"/>
    <mergeCell ref="C70:D70"/>
    <mergeCell ref="C72:D72"/>
    <mergeCell ref="C74:D74"/>
    <mergeCell ref="C80:G80"/>
    <mergeCell ref="E85:F85"/>
    <mergeCell ref="C86:D86"/>
    <mergeCell ref="F86:G86"/>
    <mergeCell ref="C47:D47"/>
    <mergeCell ref="C49:D49"/>
    <mergeCell ref="C50:D50"/>
    <mergeCell ref="C51:D51"/>
    <mergeCell ref="C42:D42"/>
    <mergeCell ref="C43:D43"/>
    <mergeCell ref="C44:D44"/>
    <mergeCell ref="C45:D45"/>
    <mergeCell ref="C46:D46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IY69"/>
  <sheetViews>
    <sheetView showGridLines="0" workbookViewId="0" topLeftCell="A1">
      <selection activeCell="D4" sqref="D4:J4"/>
    </sheetView>
  </sheetViews>
  <sheetFormatPr defaultColWidth="0" defaultRowHeight="15" zeroHeight="1"/>
  <cols>
    <col min="1" max="1" width="1.7109375" style="97" customWidth="1"/>
    <col min="2" max="2" width="2.7109375" style="97" customWidth="1"/>
    <col min="3" max="3" width="11.421875" style="97" customWidth="1"/>
    <col min="4" max="4" width="39.421875" style="97" customWidth="1"/>
    <col min="5" max="6" width="21.00390625" style="97" customWidth="1"/>
    <col min="7" max="7" width="4.140625" style="97" customWidth="1"/>
    <col min="8" max="8" width="11.421875" style="97" customWidth="1"/>
    <col min="9" max="9" width="53.421875" style="97" customWidth="1"/>
    <col min="10" max="11" width="21.00390625" style="97" customWidth="1"/>
    <col min="12" max="12" width="2.140625" style="97" customWidth="1"/>
    <col min="13" max="13" width="3.00390625" style="97" customWidth="1"/>
    <col min="14" max="256" width="11.421875" style="97" hidden="1" customWidth="1"/>
    <col min="257" max="257" width="1.7109375" style="97" customWidth="1"/>
    <col min="258" max="258" width="2.7109375" style="97" customWidth="1"/>
    <col min="259" max="259" width="11.421875" style="97" customWidth="1"/>
    <col min="260" max="260" width="39.421875" style="97" customWidth="1"/>
    <col min="261" max="262" width="21.00390625" style="97" customWidth="1"/>
    <col min="263" max="263" width="4.140625" style="97" customWidth="1"/>
    <col min="264" max="264" width="11.421875" style="97" customWidth="1"/>
    <col min="265" max="265" width="53.421875" style="97" customWidth="1"/>
    <col min="266" max="267" width="21.00390625" style="97" customWidth="1"/>
    <col min="268" max="268" width="2.140625" style="97" customWidth="1"/>
    <col min="269" max="269" width="3.00390625" style="97" customWidth="1"/>
    <col min="270" max="512" width="11.421875" style="97" hidden="1" customWidth="1"/>
    <col min="513" max="513" width="1.7109375" style="97" customWidth="1"/>
    <col min="514" max="514" width="2.7109375" style="97" customWidth="1"/>
    <col min="515" max="515" width="11.421875" style="97" customWidth="1"/>
    <col min="516" max="516" width="39.421875" style="97" customWidth="1"/>
    <col min="517" max="518" width="21.00390625" style="97" customWidth="1"/>
    <col min="519" max="519" width="4.140625" style="97" customWidth="1"/>
    <col min="520" max="520" width="11.421875" style="97" customWidth="1"/>
    <col min="521" max="521" width="53.421875" style="97" customWidth="1"/>
    <col min="522" max="523" width="21.00390625" style="97" customWidth="1"/>
    <col min="524" max="524" width="2.140625" style="97" customWidth="1"/>
    <col min="525" max="525" width="3.00390625" style="97" customWidth="1"/>
    <col min="526" max="768" width="11.421875" style="97" hidden="1" customWidth="1"/>
    <col min="769" max="769" width="1.7109375" style="97" customWidth="1"/>
    <col min="770" max="770" width="2.7109375" style="97" customWidth="1"/>
    <col min="771" max="771" width="11.421875" style="97" customWidth="1"/>
    <col min="772" max="772" width="39.421875" style="97" customWidth="1"/>
    <col min="773" max="774" width="21.00390625" style="97" customWidth="1"/>
    <col min="775" max="775" width="4.140625" style="97" customWidth="1"/>
    <col min="776" max="776" width="11.421875" style="97" customWidth="1"/>
    <col min="777" max="777" width="53.421875" style="97" customWidth="1"/>
    <col min="778" max="779" width="21.00390625" style="97" customWidth="1"/>
    <col min="780" max="780" width="2.140625" style="97" customWidth="1"/>
    <col min="781" max="781" width="3.00390625" style="97" customWidth="1"/>
    <col min="782" max="1024" width="11.421875" style="97" hidden="1" customWidth="1"/>
    <col min="1025" max="1025" width="1.7109375" style="97" customWidth="1"/>
    <col min="1026" max="1026" width="2.7109375" style="97" customWidth="1"/>
    <col min="1027" max="1027" width="11.421875" style="97" customWidth="1"/>
    <col min="1028" max="1028" width="39.421875" style="97" customWidth="1"/>
    <col min="1029" max="1030" width="21.00390625" style="97" customWidth="1"/>
    <col min="1031" max="1031" width="4.140625" style="97" customWidth="1"/>
    <col min="1032" max="1032" width="11.421875" style="97" customWidth="1"/>
    <col min="1033" max="1033" width="53.421875" style="97" customWidth="1"/>
    <col min="1034" max="1035" width="21.00390625" style="97" customWidth="1"/>
    <col min="1036" max="1036" width="2.140625" style="97" customWidth="1"/>
    <col min="1037" max="1037" width="3.00390625" style="97" customWidth="1"/>
    <col min="1038" max="1280" width="11.421875" style="97" hidden="1" customWidth="1"/>
    <col min="1281" max="1281" width="1.7109375" style="97" customWidth="1"/>
    <col min="1282" max="1282" width="2.7109375" style="97" customWidth="1"/>
    <col min="1283" max="1283" width="11.421875" style="97" customWidth="1"/>
    <col min="1284" max="1284" width="39.421875" style="97" customWidth="1"/>
    <col min="1285" max="1286" width="21.00390625" style="97" customWidth="1"/>
    <col min="1287" max="1287" width="4.140625" style="97" customWidth="1"/>
    <col min="1288" max="1288" width="11.421875" style="97" customWidth="1"/>
    <col min="1289" max="1289" width="53.421875" style="97" customWidth="1"/>
    <col min="1290" max="1291" width="21.00390625" style="97" customWidth="1"/>
    <col min="1292" max="1292" width="2.140625" style="97" customWidth="1"/>
    <col min="1293" max="1293" width="3.00390625" style="97" customWidth="1"/>
    <col min="1294" max="1536" width="11.421875" style="97" hidden="1" customWidth="1"/>
    <col min="1537" max="1537" width="1.7109375" style="97" customWidth="1"/>
    <col min="1538" max="1538" width="2.7109375" style="97" customWidth="1"/>
    <col min="1539" max="1539" width="11.421875" style="97" customWidth="1"/>
    <col min="1540" max="1540" width="39.421875" style="97" customWidth="1"/>
    <col min="1541" max="1542" width="21.00390625" style="97" customWidth="1"/>
    <col min="1543" max="1543" width="4.140625" style="97" customWidth="1"/>
    <col min="1544" max="1544" width="11.421875" style="97" customWidth="1"/>
    <col min="1545" max="1545" width="53.421875" style="97" customWidth="1"/>
    <col min="1546" max="1547" width="21.00390625" style="97" customWidth="1"/>
    <col min="1548" max="1548" width="2.140625" style="97" customWidth="1"/>
    <col min="1549" max="1549" width="3.00390625" style="97" customWidth="1"/>
    <col min="1550" max="1792" width="11.421875" style="97" hidden="1" customWidth="1"/>
    <col min="1793" max="1793" width="1.7109375" style="97" customWidth="1"/>
    <col min="1794" max="1794" width="2.7109375" style="97" customWidth="1"/>
    <col min="1795" max="1795" width="11.421875" style="97" customWidth="1"/>
    <col min="1796" max="1796" width="39.421875" style="97" customWidth="1"/>
    <col min="1797" max="1798" width="21.00390625" style="97" customWidth="1"/>
    <col min="1799" max="1799" width="4.140625" style="97" customWidth="1"/>
    <col min="1800" max="1800" width="11.421875" style="97" customWidth="1"/>
    <col min="1801" max="1801" width="53.421875" style="97" customWidth="1"/>
    <col min="1802" max="1803" width="21.00390625" style="97" customWidth="1"/>
    <col min="1804" max="1804" width="2.140625" style="97" customWidth="1"/>
    <col min="1805" max="1805" width="3.00390625" style="97" customWidth="1"/>
    <col min="1806" max="2048" width="11.421875" style="97" hidden="1" customWidth="1"/>
    <col min="2049" max="2049" width="1.7109375" style="97" customWidth="1"/>
    <col min="2050" max="2050" width="2.7109375" style="97" customWidth="1"/>
    <col min="2051" max="2051" width="11.421875" style="97" customWidth="1"/>
    <col min="2052" max="2052" width="39.421875" style="97" customWidth="1"/>
    <col min="2053" max="2054" width="21.00390625" style="97" customWidth="1"/>
    <col min="2055" max="2055" width="4.140625" style="97" customWidth="1"/>
    <col min="2056" max="2056" width="11.421875" style="97" customWidth="1"/>
    <col min="2057" max="2057" width="53.421875" style="97" customWidth="1"/>
    <col min="2058" max="2059" width="21.00390625" style="97" customWidth="1"/>
    <col min="2060" max="2060" width="2.140625" style="97" customWidth="1"/>
    <col min="2061" max="2061" width="3.00390625" style="97" customWidth="1"/>
    <col min="2062" max="2304" width="11.421875" style="97" hidden="1" customWidth="1"/>
    <col min="2305" max="2305" width="1.7109375" style="97" customWidth="1"/>
    <col min="2306" max="2306" width="2.7109375" style="97" customWidth="1"/>
    <col min="2307" max="2307" width="11.421875" style="97" customWidth="1"/>
    <col min="2308" max="2308" width="39.421875" style="97" customWidth="1"/>
    <col min="2309" max="2310" width="21.00390625" style="97" customWidth="1"/>
    <col min="2311" max="2311" width="4.140625" style="97" customWidth="1"/>
    <col min="2312" max="2312" width="11.421875" style="97" customWidth="1"/>
    <col min="2313" max="2313" width="53.421875" style="97" customWidth="1"/>
    <col min="2314" max="2315" width="21.00390625" style="97" customWidth="1"/>
    <col min="2316" max="2316" width="2.140625" style="97" customWidth="1"/>
    <col min="2317" max="2317" width="3.00390625" style="97" customWidth="1"/>
    <col min="2318" max="2560" width="11.421875" style="97" hidden="1" customWidth="1"/>
    <col min="2561" max="2561" width="1.7109375" style="97" customWidth="1"/>
    <col min="2562" max="2562" width="2.7109375" style="97" customWidth="1"/>
    <col min="2563" max="2563" width="11.421875" style="97" customWidth="1"/>
    <col min="2564" max="2564" width="39.421875" style="97" customWidth="1"/>
    <col min="2565" max="2566" width="21.00390625" style="97" customWidth="1"/>
    <col min="2567" max="2567" width="4.140625" style="97" customWidth="1"/>
    <col min="2568" max="2568" width="11.421875" style="97" customWidth="1"/>
    <col min="2569" max="2569" width="53.421875" style="97" customWidth="1"/>
    <col min="2570" max="2571" width="21.00390625" style="97" customWidth="1"/>
    <col min="2572" max="2572" width="2.140625" style="97" customWidth="1"/>
    <col min="2573" max="2573" width="3.00390625" style="97" customWidth="1"/>
    <col min="2574" max="2816" width="11.421875" style="97" hidden="1" customWidth="1"/>
    <col min="2817" max="2817" width="1.7109375" style="97" customWidth="1"/>
    <col min="2818" max="2818" width="2.7109375" style="97" customWidth="1"/>
    <col min="2819" max="2819" width="11.421875" style="97" customWidth="1"/>
    <col min="2820" max="2820" width="39.421875" style="97" customWidth="1"/>
    <col min="2821" max="2822" width="21.00390625" style="97" customWidth="1"/>
    <col min="2823" max="2823" width="4.140625" style="97" customWidth="1"/>
    <col min="2824" max="2824" width="11.421875" style="97" customWidth="1"/>
    <col min="2825" max="2825" width="53.421875" style="97" customWidth="1"/>
    <col min="2826" max="2827" width="21.00390625" style="97" customWidth="1"/>
    <col min="2828" max="2828" width="2.140625" style="97" customWidth="1"/>
    <col min="2829" max="2829" width="3.00390625" style="97" customWidth="1"/>
    <col min="2830" max="3072" width="11.421875" style="97" hidden="1" customWidth="1"/>
    <col min="3073" max="3073" width="1.7109375" style="97" customWidth="1"/>
    <col min="3074" max="3074" width="2.7109375" style="97" customWidth="1"/>
    <col min="3075" max="3075" width="11.421875" style="97" customWidth="1"/>
    <col min="3076" max="3076" width="39.421875" style="97" customWidth="1"/>
    <col min="3077" max="3078" width="21.00390625" style="97" customWidth="1"/>
    <col min="3079" max="3079" width="4.140625" style="97" customWidth="1"/>
    <col min="3080" max="3080" width="11.421875" style="97" customWidth="1"/>
    <col min="3081" max="3081" width="53.421875" style="97" customWidth="1"/>
    <col min="3082" max="3083" width="21.00390625" style="97" customWidth="1"/>
    <col min="3084" max="3084" width="2.140625" style="97" customWidth="1"/>
    <col min="3085" max="3085" width="3.00390625" style="97" customWidth="1"/>
    <col min="3086" max="3328" width="11.421875" style="97" hidden="1" customWidth="1"/>
    <col min="3329" max="3329" width="1.7109375" style="97" customWidth="1"/>
    <col min="3330" max="3330" width="2.7109375" style="97" customWidth="1"/>
    <col min="3331" max="3331" width="11.421875" style="97" customWidth="1"/>
    <col min="3332" max="3332" width="39.421875" style="97" customWidth="1"/>
    <col min="3333" max="3334" width="21.00390625" style="97" customWidth="1"/>
    <col min="3335" max="3335" width="4.140625" style="97" customWidth="1"/>
    <col min="3336" max="3336" width="11.421875" style="97" customWidth="1"/>
    <col min="3337" max="3337" width="53.421875" style="97" customWidth="1"/>
    <col min="3338" max="3339" width="21.00390625" style="97" customWidth="1"/>
    <col min="3340" max="3340" width="2.140625" style="97" customWidth="1"/>
    <col min="3341" max="3341" width="3.00390625" style="97" customWidth="1"/>
    <col min="3342" max="3584" width="11.421875" style="97" hidden="1" customWidth="1"/>
    <col min="3585" max="3585" width="1.7109375" style="97" customWidth="1"/>
    <col min="3586" max="3586" width="2.7109375" style="97" customWidth="1"/>
    <col min="3587" max="3587" width="11.421875" style="97" customWidth="1"/>
    <col min="3588" max="3588" width="39.421875" style="97" customWidth="1"/>
    <col min="3589" max="3590" width="21.00390625" style="97" customWidth="1"/>
    <col min="3591" max="3591" width="4.140625" style="97" customWidth="1"/>
    <col min="3592" max="3592" width="11.421875" style="97" customWidth="1"/>
    <col min="3593" max="3593" width="53.421875" style="97" customWidth="1"/>
    <col min="3594" max="3595" width="21.00390625" style="97" customWidth="1"/>
    <col min="3596" max="3596" width="2.140625" style="97" customWidth="1"/>
    <col min="3597" max="3597" width="3.00390625" style="97" customWidth="1"/>
    <col min="3598" max="3840" width="11.421875" style="97" hidden="1" customWidth="1"/>
    <col min="3841" max="3841" width="1.7109375" style="97" customWidth="1"/>
    <col min="3842" max="3842" width="2.7109375" style="97" customWidth="1"/>
    <col min="3843" max="3843" width="11.421875" style="97" customWidth="1"/>
    <col min="3844" max="3844" width="39.421875" style="97" customWidth="1"/>
    <col min="3845" max="3846" width="21.00390625" style="97" customWidth="1"/>
    <col min="3847" max="3847" width="4.140625" style="97" customWidth="1"/>
    <col min="3848" max="3848" width="11.421875" style="97" customWidth="1"/>
    <col min="3849" max="3849" width="53.421875" style="97" customWidth="1"/>
    <col min="3850" max="3851" width="21.00390625" style="97" customWidth="1"/>
    <col min="3852" max="3852" width="2.140625" style="97" customWidth="1"/>
    <col min="3853" max="3853" width="3.00390625" style="97" customWidth="1"/>
    <col min="3854" max="4096" width="11.421875" style="97" hidden="1" customWidth="1"/>
    <col min="4097" max="4097" width="1.7109375" style="97" customWidth="1"/>
    <col min="4098" max="4098" width="2.7109375" style="97" customWidth="1"/>
    <col min="4099" max="4099" width="11.421875" style="97" customWidth="1"/>
    <col min="4100" max="4100" width="39.421875" style="97" customWidth="1"/>
    <col min="4101" max="4102" width="21.00390625" style="97" customWidth="1"/>
    <col min="4103" max="4103" width="4.140625" style="97" customWidth="1"/>
    <col min="4104" max="4104" width="11.421875" style="97" customWidth="1"/>
    <col min="4105" max="4105" width="53.421875" style="97" customWidth="1"/>
    <col min="4106" max="4107" width="21.00390625" style="97" customWidth="1"/>
    <col min="4108" max="4108" width="2.140625" style="97" customWidth="1"/>
    <col min="4109" max="4109" width="3.00390625" style="97" customWidth="1"/>
    <col min="4110" max="4352" width="11.421875" style="97" hidden="1" customWidth="1"/>
    <col min="4353" max="4353" width="1.7109375" style="97" customWidth="1"/>
    <col min="4354" max="4354" width="2.7109375" style="97" customWidth="1"/>
    <col min="4355" max="4355" width="11.421875" style="97" customWidth="1"/>
    <col min="4356" max="4356" width="39.421875" style="97" customWidth="1"/>
    <col min="4357" max="4358" width="21.00390625" style="97" customWidth="1"/>
    <col min="4359" max="4359" width="4.140625" style="97" customWidth="1"/>
    <col min="4360" max="4360" width="11.421875" style="97" customWidth="1"/>
    <col min="4361" max="4361" width="53.421875" style="97" customWidth="1"/>
    <col min="4362" max="4363" width="21.00390625" style="97" customWidth="1"/>
    <col min="4364" max="4364" width="2.140625" style="97" customWidth="1"/>
    <col min="4365" max="4365" width="3.00390625" style="97" customWidth="1"/>
    <col min="4366" max="4608" width="11.421875" style="97" hidden="1" customWidth="1"/>
    <col min="4609" max="4609" width="1.7109375" style="97" customWidth="1"/>
    <col min="4610" max="4610" width="2.7109375" style="97" customWidth="1"/>
    <col min="4611" max="4611" width="11.421875" style="97" customWidth="1"/>
    <col min="4612" max="4612" width="39.421875" style="97" customWidth="1"/>
    <col min="4613" max="4614" width="21.00390625" style="97" customWidth="1"/>
    <col min="4615" max="4615" width="4.140625" style="97" customWidth="1"/>
    <col min="4616" max="4616" width="11.421875" style="97" customWidth="1"/>
    <col min="4617" max="4617" width="53.421875" style="97" customWidth="1"/>
    <col min="4618" max="4619" width="21.00390625" style="97" customWidth="1"/>
    <col min="4620" max="4620" width="2.140625" style="97" customWidth="1"/>
    <col min="4621" max="4621" width="3.00390625" style="97" customWidth="1"/>
    <col min="4622" max="4864" width="11.421875" style="97" hidden="1" customWidth="1"/>
    <col min="4865" max="4865" width="1.7109375" style="97" customWidth="1"/>
    <col min="4866" max="4866" width="2.7109375" style="97" customWidth="1"/>
    <col min="4867" max="4867" width="11.421875" style="97" customWidth="1"/>
    <col min="4868" max="4868" width="39.421875" style="97" customWidth="1"/>
    <col min="4869" max="4870" width="21.00390625" style="97" customWidth="1"/>
    <col min="4871" max="4871" width="4.140625" style="97" customWidth="1"/>
    <col min="4872" max="4872" width="11.421875" style="97" customWidth="1"/>
    <col min="4873" max="4873" width="53.421875" style="97" customWidth="1"/>
    <col min="4874" max="4875" width="21.00390625" style="97" customWidth="1"/>
    <col min="4876" max="4876" width="2.140625" style="97" customWidth="1"/>
    <col min="4877" max="4877" width="3.00390625" style="97" customWidth="1"/>
    <col min="4878" max="5120" width="11.421875" style="97" hidden="1" customWidth="1"/>
    <col min="5121" max="5121" width="1.7109375" style="97" customWidth="1"/>
    <col min="5122" max="5122" width="2.7109375" style="97" customWidth="1"/>
    <col min="5123" max="5123" width="11.421875" style="97" customWidth="1"/>
    <col min="5124" max="5124" width="39.421875" style="97" customWidth="1"/>
    <col min="5125" max="5126" width="21.00390625" style="97" customWidth="1"/>
    <col min="5127" max="5127" width="4.140625" style="97" customWidth="1"/>
    <col min="5128" max="5128" width="11.421875" style="97" customWidth="1"/>
    <col min="5129" max="5129" width="53.421875" style="97" customWidth="1"/>
    <col min="5130" max="5131" width="21.00390625" style="97" customWidth="1"/>
    <col min="5132" max="5132" width="2.140625" style="97" customWidth="1"/>
    <col min="5133" max="5133" width="3.00390625" style="97" customWidth="1"/>
    <col min="5134" max="5376" width="11.421875" style="97" hidden="1" customWidth="1"/>
    <col min="5377" max="5377" width="1.7109375" style="97" customWidth="1"/>
    <col min="5378" max="5378" width="2.7109375" style="97" customWidth="1"/>
    <col min="5379" max="5379" width="11.421875" style="97" customWidth="1"/>
    <col min="5380" max="5380" width="39.421875" style="97" customWidth="1"/>
    <col min="5381" max="5382" width="21.00390625" style="97" customWidth="1"/>
    <col min="5383" max="5383" width="4.140625" style="97" customWidth="1"/>
    <col min="5384" max="5384" width="11.421875" style="97" customWidth="1"/>
    <col min="5385" max="5385" width="53.421875" style="97" customWidth="1"/>
    <col min="5386" max="5387" width="21.00390625" style="97" customWidth="1"/>
    <col min="5388" max="5388" width="2.140625" style="97" customWidth="1"/>
    <col min="5389" max="5389" width="3.00390625" style="97" customWidth="1"/>
    <col min="5390" max="5632" width="11.421875" style="97" hidden="1" customWidth="1"/>
    <col min="5633" max="5633" width="1.7109375" style="97" customWidth="1"/>
    <col min="5634" max="5634" width="2.7109375" style="97" customWidth="1"/>
    <col min="5635" max="5635" width="11.421875" style="97" customWidth="1"/>
    <col min="5636" max="5636" width="39.421875" style="97" customWidth="1"/>
    <col min="5637" max="5638" width="21.00390625" style="97" customWidth="1"/>
    <col min="5639" max="5639" width="4.140625" style="97" customWidth="1"/>
    <col min="5640" max="5640" width="11.421875" style="97" customWidth="1"/>
    <col min="5641" max="5641" width="53.421875" style="97" customWidth="1"/>
    <col min="5642" max="5643" width="21.00390625" style="97" customWidth="1"/>
    <col min="5644" max="5644" width="2.140625" style="97" customWidth="1"/>
    <col min="5645" max="5645" width="3.00390625" style="97" customWidth="1"/>
    <col min="5646" max="5888" width="11.421875" style="97" hidden="1" customWidth="1"/>
    <col min="5889" max="5889" width="1.7109375" style="97" customWidth="1"/>
    <col min="5890" max="5890" width="2.7109375" style="97" customWidth="1"/>
    <col min="5891" max="5891" width="11.421875" style="97" customWidth="1"/>
    <col min="5892" max="5892" width="39.421875" style="97" customWidth="1"/>
    <col min="5893" max="5894" width="21.00390625" style="97" customWidth="1"/>
    <col min="5895" max="5895" width="4.140625" style="97" customWidth="1"/>
    <col min="5896" max="5896" width="11.421875" style="97" customWidth="1"/>
    <col min="5897" max="5897" width="53.421875" style="97" customWidth="1"/>
    <col min="5898" max="5899" width="21.00390625" style="97" customWidth="1"/>
    <col min="5900" max="5900" width="2.140625" style="97" customWidth="1"/>
    <col min="5901" max="5901" width="3.00390625" style="97" customWidth="1"/>
    <col min="5902" max="6144" width="11.421875" style="97" hidden="1" customWidth="1"/>
    <col min="6145" max="6145" width="1.7109375" style="97" customWidth="1"/>
    <col min="6146" max="6146" width="2.7109375" style="97" customWidth="1"/>
    <col min="6147" max="6147" width="11.421875" style="97" customWidth="1"/>
    <col min="6148" max="6148" width="39.421875" style="97" customWidth="1"/>
    <col min="6149" max="6150" width="21.00390625" style="97" customWidth="1"/>
    <col min="6151" max="6151" width="4.140625" style="97" customWidth="1"/>
    <col min="6152" max="6152" width="11.421875" style="97" customWidth="1"/>
    <col min="6153" max="6153" width="53.421875" style="97" customWidth="1"/>
    <col min="6154" max="6155" width="21.00390625" style="97" customWidth="1"/>
    <col min="6156" max="6156" width="2.140625" style="97" customWidth="1"/>
    <col min="6157" max="6157" width="3.00390625" style="97" customWidth="1"/>
    <col min="6158" max="6400" width="11.421875" style="97" hidden="1" customWidth="1"/>
    <col min="6401" max="6401" width="1.7109375" style="97" customWidth="1"/>
    <col min="6402" max="6402" width="2.7109375" style="97" customWidth="1"/>
    <col min="6403" max="6403" width="11.421875" style="97" customWidth="1"/>
    <col min="6404" max="6404" width="39.421875" style="97" customWidth="1"/>
    <col min="6405" max="6406" width="21.00390625" style="97" customWidth="1"/>
    <col min="6407" max="6407" width="4.140625" style="97" customWidth="1"/>
    <col min="6408" max="6408" width="11.421875" style="97" customWidth="1"/>
    <col min="6409" max="6409" width="53.421875" style="97" customWidth="1"/>
    <col min="6410" max="6411" width="21.00390625" style="97" customWidth="1"/>
    <col min="6412" max="6412" width="2.140625" style="97" customWidth="1"/>
    <col min="6413" max="6413" width="3.00390625" style="97" customWidth="1"/>
    <col min="6414" max="6656" width="11.421875" style="97" hidden="1" customWidth="1"/>
    <col min="6657" max="6657" width="1.7109375" style="97" customWidth="1"/>
    <col min="6658" max="6658" width="2.7109375" style="97" customWidth="1"/>
    <col min="6659" max="6659" width="11.421875" style="97" customWidth="1"/>
    <col min="6660" max="6660" width="39.421875" style="97" customWidth="1"/>
    <col min="6661" max="6662" width="21.00390625" style="97" customWidth="1"/>
    <col min="6663" max="6663" width="4.140625" style="97" customWidth="1"/>
    <col min="6664" max="6664" width="11.421875" style="97" customWidth="1"/>
    <col min="6665" max="6665" width="53.421875" style="97" customWidth="1"/>
    <col min="6666" max="6667" width="21.00390625" style="97" customWidth="1"/>
    <col min="6668" max="6668" width="2.140625" style="97" customWidth="1"/>
    <col min="6669" max="6669" width="3.00390625" style="97" customWidth="1"/>
    <col min="6670" max="6912" width="11.421875" style="97" hidden="1" customWidth="1"/>
    <col min="6913" max="6913" width="1.7109375" style="97" customWidth="1"/>
    <col min="6914" max="6914" width="2.7109375" style="97" customWidth="1"/>
    <col min="6915" max="6915" width="11.421875" style="97" customWidth="1"/>
    <col min="6916" max="6916" width="39.421875" style="97" customWidth="1"/>
    <col min="6917" max="6918" width="21.00390625" style="97" customWidth="1"/>
    <col min="6919" max="6919" width="4.140625" style="97" customWidth="1"/>
    <col min="6920" max="6920" width="11.421875" style="97" customWidth="1"/>
    <col min="6921" max="6921" width="53.421875" style="97" customWidth="1"/>
    <col min="6922" max="6923" width="21.00390625" style="97" customWidth="1"/>
    <col min="6924" max="6924" width="2.140625" style="97" customWidth="1"/>
    <col min="6925" max="6925" width="3.00390625" style="97" customWidth="1"/>
    <col min="6926" max="7168" width="11.421875" style="97" hidden="1" customWidth="1"/>
    <col min="7169" max="7169" width="1.7109375" style="97" customWidth="1"/>
    <col min="7170" max="7170" width="2.7109375" style="97" customWidth="1"/>
    <col min="7171" max="7171" width="11.421875" style="97" customWidth="1"/>
    <col min="7172" max="7172" width="39.421875" style="97" customWidth="1"/>
    <col min="7173" max="7174" width="21.00390625" style="97" customWidth="1"/>
    <col min="7175" max="7175" width="4.140625" style="97" customWidth="1"/>
    <col min="7176" max="7176" width="11.421875" style="97" customWidth="1"/>
    <col min="7177" max="7177" width="53.421875" style="97" customWidth="1"/>
    <col min="7178" max="7179" width="21.00390625" style="97" customWidth="1"/>
    <col min="7180" max="7180" width="2.140625" style="97" customWidth="1"/>
    <col min="7181" max="7181" width="3.00390625" style="97" customWidth="1"/>
    <col min="7182" max="7424" width="11.421875" style="97" hidden="1" customWidth="1"/>
    <col min="7425" max="7425" width="1.7109375" style="97" customWidth="1"/>
    <col min="7426" max="7426" width="2.7109375" style="97" customWidth="1"/>
    <col min="7427" max="7427" width="11.421875" style="97" customWidth="1"/>
    <col min="7428" max="7428" width="39.421875" style="97" customWidth="1"/>
    <col min="7429" max="7430" width="21.00390625" style="97" customWidth="1"/>
    <col min="7431" max="7431" width="4.140625" style="97" customWidth="1"/>
    <col min="7432" max="7432" width="11.421875" style="97" customWidth="1"/>
    <col min="7433" max="7433" width="53.421875" style="97" customWidth="1"/>
    <col min="7434" max="7435" width="21.00390625" style="97" customWidth="1"/>
    <col min="7436" max="7436" width="2.140625" style="97" customWidth="1"/>
    <col min="7437" max="7437" width="3.00390625" style="97" customWidth="1"/>
    <col min="7438" max="7680" width="11.421875" style="97" hidden="1" customWidth="1"/>
    <col min="7681" max="7681" width="1.7109375" style="97" customWidth="1"/>
    <col min="7682" max="7682" width="2.7109375" style="97" customWidth="1"/>
    <col min="7683" max="7683" width="11.421875" style="97" customWidth="1"/>
    <col min="7684" max="7684" width="39.421875" style="97" customWidth="1"/>
    <col min="7685" max="7686" width="21.00390625" style="97" customWidth="1"/>
    <col min="7687" max="7687" width="4.140625" style="97" customWidth="1"/>
    <col min="7688" max="7688" width="11.421875" style="97" customWidth="1"/>
    <col min="7689" max="7689" width="53.421875" style="97" customWidth="1"/>
    <col min="7690" max="7691" width="21.00390625" style="97" customWidth="1"/>
    <col min="7692" max="7692" width="2.140625" style="97" customWidth="1"/>
    <col min="7693" max="7693" width="3.00390625" style="97" customWidth="1"/>
    <col min="7694" max="7936" width="11.421875" style="97" hidden="1" customWidth="1"/>
    <col min="7937" max="7937" width="1.7109375" style="97" customWidth="1"/>
    <col min="7938" max="7938" width="2.7109375" style="97" customWidth="1"/>
    <col min="7939" max="7939" width="11.421875" style="97" customWidth="1"/>
    <col min="7940" max="7940" width="39.421875" style="97" customWidth="1"/>
    <col min="7941" max="7942" width="21.00390625" style="97" customWidth="1"/>
    <col min="7943" max="7943" width="4.140625" style="97" customWidth="1"/>
    <col min="7944" max="7944" width="11.421875" style="97" customWidth="1"/>
    <col min="7945" max="7945" width="53.421875" style="97" customWidth="1"/>
    <col min="7946" max="7947" width="21.00390625" style="97" customWidth="1"/>
    <col min="7948" max="7948" width="2.140625" style="97" customWidth="1"/>
    <col min="7949" max="7949" width="3.00390625" style="97" customWidth="1"/>
    <col min="7950" max="8192" width="11.421875" style="97" hidden="1" customWidth="1"/>
    <col min="8193" max="8193" width="1.7109375" style="97" customWidth="1"/>
    <col min="8194" max="8194" width="2.7109375" style="97" customWidth="1"/>
    <col min="8195" max="8195" width="11.421875" style="97" customWidth="1"/>
    <col min="8196" max="8196" width="39.421875" style="97" customWidth="1"/>
    <col min="8197" max="8198" width="21.00390625" style="97" customWidth="1"/>
    <col min="8199" max="8199" width="4.140625" style="97" customWidth="1"/>
    <col min="8200" max="8200" width="11.421875" style="97" customWidth="1"/>
    <col min="8201" max="8201" width="53.421875" style="97" customWidth="1"/>
    <col min="8202" max="8203" width="21.00390625" style="97" customWidth="1"/>
    <col min="8204" max="8204" width="2.140625" style="97" customWidth="1"/>
    <col min="8205" max="8205" width="3.00390625" style="97" customWidth="1"/>
    <col min="8206" max="8448" width="11.421875" style="97" hidden="1" customWidth="1"/>
    <col min="8449" max="8449" width="1.7109375" style="97" customWidth="1"/>
    <col min="8450" max="8450" width="2.7109375" style="97" customWidth="1"/>
    <col min="8451" max="8451" width="11.421875" style="97" customWidth="1"/>
    <col min="8452" max="8452" width="39.421875" style="97" customWidth="1"/>
    <col min="8453" max="8454" width="21.00390625" style="97" customWidth="1"/>
    <col min="8455" max="8455" width="4.140625" style="97" customWidth="1"/>
    <col min="8456" max="8456" width="11.421875" style="97" customWidth="1"/>
    <col min="8457" max="8457" width="53.421875" style="97" customWidth="1"/>
    <col min="8458" max="8459" width="21.00390625" style="97" customWidth="1"/>
    <col min="8460" max="8460" width="2.140625" style="97" customWidth="1"/>
    <col min="8461" max="8461" width="3.00390625" style="97" customWidth="1"/>
    <col min="8462" max="8704" width="11.421875" style="97" hidden="1" customWidth="1"/>
    <col min="8705" max="8705" width="1.7109375" style="97" customWidth="1"/>
    <col min="8706" max="8706" width="2.7109375" style="97" customWidth="1"/>
    <col min="8707" max="8707" width="11.421875" style="97" customWidth="1"/>
    <col min="8708" max="8708" width="39.421875" style="97" customWidth="1"/>
    <col min="8709" max="8710" width="21.00390625" style="97" customWidth="1"/>
    <col min="8711" max="8711" width="4.140625" style="97" customWidth="1"/>
    <col min="8712" max="8712" width="11.421875" style="97" customWidth="1"/>
    <col min="8713" max="8713" width="53.421875" style="97" customWidth="1"/>
    <col min="8714" max="8715" width="21.00390625" style="97" customWidth="1"/>
    <col min="8716" max="8716" width="2.140625" style="97" customWidth="1"/>
    <col min="8717" max="8717" width="3.00390625" style="97" customWidth="1"/>
    <col min="8718" max="8960" width="11.421875" style="97" hidden="1" customWidth="1"/>
    <col min="8961" max="8961" width="1.7109375" style="97" customWidth="1"/>
    <col min="8962" max="8962" width="2.7109375" style="97" customWidth="1"/>
    <col min="8963" max="8963" width="11.421875" style="97" customWidth="1"/>
    <col min="8964" max="8964" width="39.421875" style="97" customWidth="1"/>
    <col min="8965" max="8966" width="21.00390625" style="97" customWidth="1"/>
    <col min="8967" max="8967" width="4.140625" style="97" customWidth="1"/>
    <col min="8968" max="8968" width="11.421875" style="97" customWidth="1"/>
    <col min="8969" max="8969" width="53.421875" style="97" customWidth="1"/>
    <col min="8970" max="8971" width="21.00390625" style="97" customWidth="1"/>
    <col min="8972" max="8972" width="2.140625" style="97" customWidth="1"/>
    <col min="8973" max="8973" width="3.00390625" style="97" customWidth="1"/>
    <col min="8974" max="9216" width="11.421875" style="97" hidden="1" customWidth="1"/>
    <col min="9217" max="9217" width="1.7109375" style="97" customWidth="1"/>
    <col min="9218" max="9218" width="2.7109375" style="97" customWidth="1"/>
    <col min="9219" max="9219" width="11.421875" style="97" customWidth="1"/>
    <col min="9220" max="9220" width="39.421875" style="97" customWidth="1"/>
    <col min="9221" max="9222" width="21.00390625" style="97" customWidth="1"/>
    <col min="9223" max="9223" width="4.140625" style="97" customWidth="1"/>
    <col min="9224" max="9224" width="11.421875" style="97" customWidth="1"/>
    <col min="9225" max="9225" width="53.421875" style="97" customWidth="1"/>
    <col min="9226" max="9227" width="21.00390625" style="97" customWidth="1"/>
    <col min="9228" max="9228" width="2.140625" style="97" customWidth="1"/>
    <col min="9229" max="9229" width="3.00390625" style="97" customWidth="1"/>
    <col min="9230" max="9472" width="11.421875" style="97" hidden="1" customWidth="1"/>
    <col min="9473" max="9473" width="1.7109375" style="97" customWidth="1"/>
    <col min="9474" max="9474" width="2.7109375" style="97" customWidth="1"/>
    <col min="9475" max="9475" width="11.421875" style="97" customWidth="1"/>
    <col min="9476" max="9476" width="39.421875" style="97" customWidth="1"/>
    <col min="9477" max="9478" width="21.00390625" style="97" customWidth="1"/>
    <col min="9479" max="9479" width="4.140625" style="97" customWidth="1"/>
    <col min="9480" max="9480" width="11.421875" style="97" customWidth="1"/>
    <col min="9481" max="9481" width="53.421875" style="97" customWidth="1"/>
    <col min="9482" max="9483" width="21.00390625" style="97" customWidth="1"/>
    <col min="9484" max="9484" width="2.140625" style="97" customWidth="1"/>
    <col min="9485" max="9485" width="3.00390625" style="97" customWidth="1"/>
    <col min="9486" max="9728" width="11.421875" style="97" hidden="1" customWidth="1"/>
    <col min="9729" max="9729" width="1.7109375" style="97" customWidth="1"/>
    <col min="9730" max="9730" width="2.7109375" style="97" customWidth="1"/>
    <col min="9731" max="9731" width="11.421875" style="97" customWidth="1"/>
    <col min="9732" max="9732" width="39.421875" style="97" customWidth="1"/>
    <col min="9733" max="9734" width="21.00390625" style="97" customWidth="1"/>
    <col min="9735" max="9735" width="4.140625" style="97" customWidth="1"/>
    <col min="9736" max="9736" width="11.421875" style="97" customWidth="1"/>
    <col min="9737" max="9737" width="53.421875" style="97" customWidth="1"/>
    <col min="9738" max="9739" width="21.00390625" style="97" customWidth="1"/>
    <col min="9740" max="9740" width="2.140625" style="97" customWidth="1"/>
    <col min="9741" max="9741" width="3.00390625" style="97" customWidth="1"/>
    <col min="9742" max="9984" width="11.421875" style="97" hidden="1" customWidth="1"/>
    <col min="9985" max="9985" width="1.7109375" style="97" customWidth="1"/>
    <col min="9986" max="9986" width="2.7109375" style="97" customWidth="1"/>
    <col min="9987" max="9987" width="11.421875" style="97" customWidth="1"/>
    <col min="9988" max="9988" width="39.421875" style="97" customWidth="1"/>
    <col min="9989" max="9990" width="21.00390625" style="97" customWidth="1"/>
    <col min="9991" max="9991" width="4.140625" style="97" customWidth="1"/>
    <col min="9992" max="9992" width="11.421875" style="97" customWidth="1"/>
    <col min="9993" max="9993" width="53.421875" style="97" customWidth="1"/>
    <col min="9994" max="9995" width="21.00390625" style="97" customWidth="1"/>
    <col min="9996" max="9996" width="2.140625" style="97" customWidth="1"/>
    <col min="9997" max="9997" width="3.00390625" style="97" customWidth="1"/>
    <col min="9998" max="10240" width="11.421875" style="97" hidden="1" customWidth="1"/>
    <col min="10241" max="10241" width="1.7109375" style="97" customWidth="1"/>
    <col min="10242" max="10242" width="2.7109375" style="97" customWidth="1"/>
    <col min="10243" max="10243" width="11.421875" style="97" customWidth="1"/>
    <col min="10244" max="10244" width="39.421875" style="97" customWidth="1"/>
    <col min="10245" max="10246" width="21.00390625" style="97" customWidth="1"/>
    <col min="10247" max="10247" width="4.140625" style="97" customWidth="1"/>
    <col min="10248" max="10248" width="11.421875" style="97" customWidth="1"/>
    <col min="10249" max="10249" width="53.421875" style="97" customWidth="1"/>
    <col min="10250" max="10251" width="21.00390625" style="97" customWidth="1"/>
    <col min="10252" max="10252" width="2.140625" style="97" customWidth="1"/>
    <col min="10253" max="10253" width="3.00390625" style="97" customWidth="1"/>
    <col min="10254" max="10496" width="11.421875" style="97" hidden="1" customWidth="1"/>
    <col min="10497" max="10497" width="1.7109375" style="97" customWidth="1"/>
    <col min="10498" max="10498" width="2.7109375" style="97" customWidth="1"/>
    <col min="10499" max="10499" width="11.421875" style="97" customWidth="1"/>
    <col min="10500" max="10500" width="39.421875" style="97" customWidth="1"/>
    <col min="10501" max="10502" width="21.00390625" style="97" customWidth="1"/>
    <col min="10503" max="10503" width="4.140625" style="97" customWidth="1"/>
    <col min="10504" max="10504" width="11.421875" style="97" customWidth="1"/>
    <col min="10505" max="10505" width="53.421875" style="97" customWidth="1"/>
    <col min="10506" max="10507" width="21.00390625" style="97" customWidth="1"/>
    <col min="10508" max="10508" width="2.140625" style="97" customWidth="1"/>
    <col min="10509" max="10509" width="3.00390625" style="97" customWidth="1"/>
    <col min="10510" max="10752" width="11.421875" style="97" hidden="1" customWidth="1"/>
    <col min="10753" max="10753" width="1.7109375" style="97" customWidth="1"/>
    <col min="10754" max="10754" width="2.7109375" style="97" customWidth="1"/>
    <col min="10755" max="10755" width="11.421875" style="97" customWidth="1"/>
    <col min="10756" max="10756" width="39.421875" style="97" customWidth="1"/>
    <col min="10757" max="10758" width="21.00390625" style="97" customWidth="1"/>
    <col min="10759" max="10759" width="4.140625" style="97" customWidth="1"/>
    <col min="10760" max="10760" width="11.421875" style="97" customWidth="1"/>
    <col min="10761" max="10761" width="53.421875" style="97" customWidth="1"/>
    <col min="10762" max="10763" width="21.00390625" style="97" customWidth="1"/>
    <col min="10764" max="10764" width="2.140625" style="97" customWidth="1"/>
    <col min="10765" max="10765" width="3.00390625" style="97" customWidth="1"/>
    <col min="10766" max="11008" width="11.421875" style="97" hidden="1" customWidth="1"/>
    <col min="11009" max="11009" width="1.7109375" style="97" customWidth="1"/>
    <col min="11010" max="11010" width="2.7109375" style="97" customWidth="1"/>
    <col min="11011" max="11011" width="11.421875" style="97" customWidth="1"/>
    <col min="11012" max="11012" width="39.421875" style="97" customWidth="1"/>
    <col min="11013" max="11014" width="21.00390625" style="97" customWidth="1"/>
    <col min="11015" max="11015" width="4.140625" style="97" customWidth="1"/>
    <col min="11016" max="11016" width="11.421875" style="97" customWidth="1"/>
    <col min="11017" max="11017" width="53.421875" style="97" customWidth="1"/>
    <col min="11018" max="11019" width="21.00390625" style="97" customWidth="1"/>
    <col min="11020" max="11020" width="2.140625" style="97" customWidth="1"/>
    <col min="11021" max="11021" width="3.00390625" style="97" customWidth="1"/>
    <col min="11022" max="11264" width="11.421875" style="97" hidden="1" customWidth="1"/>
    <col min="11265" max="11265" width="1.7109375" style="97" customWidth="1"/>
    <col min="11266" max="11266" width="2.7109375" style="97" customWidth="1"/>
    <col min="11267" max="11267" width="11.421875" style="97" customWidth="1"/>
    <col min="11268" max="11268" width="39.421875" style="97" customWidth="1"/>
    <col min="11269" max="11270" width="21.00390625" style="97" customWidth="1"/>
    <col min="11271" max="11271" width="4.140625" style="97" customWidth="1"/>
    <col min="11272" max="11272" width="11.421875" style="97" customWidth="1"/>
    <col min="11273" max="11273" width="53.421875" style="97" customWidth="1"/>
    <col min="11274" max="11275" width="21.00390625" style="97" customWidth="1"/>
    <col min="11276" max="11276" width="2.140625" style="97" customWidth="1"/>
    <col min="11277" max="11277" width="3.00390625" style="97" customWidth="1"/>
    <col min="11278" max="11520" width="11.421875" style="97" hidden="1" customWidth="1"/>
    <col min="11521" max="11521" width="1.7109375" style="97" customWidth="1"/>
    <col min="11522" max="11522" width="2.7109375" style="97" customWidth="1"/>
    <col min="11523" max="11523" width="11.421875" style="97" customWidth="1"/>
    <col min="11524" max="11524" width="39.421875" style="97" customWidth="1"/>
    <col min="11525" max="11526" width="21.00390625" style="97" customWidth="1"/>
    <col min="11527" max="11527" width="4.140625" style="97" customWidth="1"/>
    <col min="11528" max="11528" width="11.421875" style="97" customWidth="1"/>
    <col min="11529" max="11529" width="53.421875" style="97" customWidth="1"/>
    <col min="11530" max="11531" width="21.00390625" style="97" customWidth="1"/>
    <col min="11532" max="11532" width="2.140625" style="97" customWidth="1"/>
    <col min="11533" max="11533" width="3.00390625" style="97" customWidth="1"/>
    <col min="11534" max="11776" width="11.421875" style="97" hidden="1" customWidth="1"/>
    <col min="11777" max="11777" width="1.7109375" style="97" customWidth="1"/>
    <col min="11778" max="11778" width="2.7109375" style="97" customWidth="1"/>
    <col min="11779" max="11779" width="11.421875" style="97" customWidth="1"/>
    <col min="11780" max="11780" width="39.421875" style="97" customWidth="1"/>
    <col min="11781" max="11782" width="21.00390625" style="97" customWidth="1"/>
    <col min="11783" max="11783" width="4.140625" style="97" customWidth="1"/>
    <col min="11784" max="11784" width="11.421875" style="97" customWidth="1"/>
    <col min="11785" max="11785" width="53.421875" style="97" customWidth="1"/>
    <col min="11786" max="11787" width="21.00390625" style="97" customWidth="1"/>
    <col min="11788" max="11788" width="2.140625" style="97" customWidth="1"/>
    <col min="11789" max="11789" width="3.00390625" style="97" customWidth="1"/>
    <col min="11790" max="12032" width="11.421875" style="97" hidden="1" customWidth="1"/>
    <col min="12033" max="12033" width="1.7109375" style="97" customWidth="1"/>
    <col min="12034" max="12034" width="2.7109375" style="97" customWidth="1"/>
    <col min="12035" max="12035" width="11.421875" style="97" customWidth="1"/>
    <col min="12036" max="12036" width="39.421875" style="97" customWidth="1"/>
    <col min="12037" max="12038" width="21.00390625" style="97" customWidth="1"/>
    <col min="12039" max="12039" width="4.140625" style="97" customWidth="1"/>
    <col min="12040" max="12040" width="11.421875" style="97" customWidth="1"/>
    <col min="12041" max="12041" width="53.421875" style="97" customWidth="1"/>
    <col min="12042" max="12043" width="21.00390625" style="97" customWidth="1"/>
    <col min="12044" max="12044" width="2.140625" style="97" customWidth="1"/>
    <col min="12045" max="12045" width="3.00390625" style="97" customWidth="1"/>
    <col min="12046" max="12288" width="11.421875" style="97" hidden="1" customWidth="1"/>
    <col min="12289" max="12289" width="1.7109375" style="97" customWidth="1"/>
    <col min="12290" max="12290" width="2.7109375" style="97" customWidth="1"/>
    <col min="12291" max="12291" width="11.421875" style="97" customWidth="1"/>
    <col min="12292" max="12292" width="39.421875" style="97" customWidth="1"/>
    <col min="12293" max="12294" width="21.00390625" style="97" customWidth="1"/>
    <col min="12295" max="12295" width="4.140625" style="97" customWidth="1"/>
    <col min="12296" max="12296" width="11.421875" style="97" customWidth="1"/>
    <col min="12297" max="12297" width="53.421875" style="97" customWidth="1"/>
    <col min="12298" max="12299" width="21.00390625" style="97" customWidth="1"/>
    <col min="12300" max="12300" width="2.140625" style="97" customWidth="1"/>
    <col min="12301" max="12301" width="3.00390625" style="97" customWidth="1"/>
    <col min="12302" max="12544" width="11.421875" style="97" hidden="1" customWidth="1"/>
    <col min="12545" max="12545" width="1.7109375" style="97" customWidth="1"/>
    <col min="12546" max="12546" width="2.7109375" style="97" customWidth="1"/>
    <col min="12547" max="12547" width="11.421875" style="97" customWidth="1"/>
    <col min="12548" max="12548" width="39.421875" style="97" customWidth="1"/>
    <col min="12549" max="12550" width="21.00390625" style="97" customWidth="1"/>
    <col min="12551" max="12551" width="4.140625" style="97" customWidth="1"/>
    <col min="12552" max="12552" width="11.421875" style="97" customWidth="1"/>
    <col min="12553" max="12553" width="53.421875" style="97" customWidth="1"/>
    <col min="12554" max="12555" width="21.00390625" style="97" customWidth="1"/>
    <col min="12556" max="12556" width="2.140625" style="97" customWidth="1"/>
    <col min="12557" max="12557" width="3.00390625" style="97" customWidth="1"/>
    <col min="12558" max="12800" width="11.421875" style="97" hidden="1" customWidth="1"/>
    <col min="12801" max="12801" width="1.7109375" style="97" customWidth="1"/>
    <col min="12802" max="12802" width="2.7109375" style="97" customWidth="1"/>
    <col min="12803" max="12803" width="11.421875" style="97" customWidth="1"/>
    <col min="12804" max="12804" width="39.421875" style="97" customWidth="1"/>
    <col min="12805" max="12806" width="21.00390625" style="97" customWidth="1"/>
    <col min="12807" max="12807" width="4.140625" style="97" customWidth="1"/>
    <col min="12808" max="12808" width="11.421875" style="97" customWidth="1"/>
    <col min="12809" max="12809" width="53.421875" style="97" customWidth="1"/>
    <col min="12810" max="12811" width="21.00390625" style="97" customWidth="1"/>
    <col min="12812" max="12812" width="2.140625" style="97" customWidth="1"/>
    <col min="12813" max="12813" width="3.00390625" style="97" customWidth="1"/>
    <col min="12814" max="13056" width="11.421875" style="97" hidden="1" customWidth="1"/>
    <col min="13057" max="13057" width="1.7109375" style="97" customWidth="1"/>
    <col min="13058" max="13058" width="2.7109375" style="97" customWidth="1"/>
    <col min="13059" max="13059" width="11.421875" style="97" customWidth="1"/>
    <col min="13060" max="13060" width="39.421875" style="97" customWidth="1"/>
    <col min="13061" max="13062" width="21.00390625" style="97" customWidth="1"/>
    <col min="13063" max="13063" width="4.140625" style="97" customWidth="1"/>
    <col min="13064" max="13064" width="11.421875" style="97" customWidth="1"/>
    <col min="13065" max="13065" width="53.421875" style="97" customWidth="1"/>
    <col min="13066" max="13067" width="21.00390625" style="97" customWidth="1"/>
    <col min="13068" max="13068" width="2.140625" style="97" customWidth="1"/>
    <col min="13069" max="13069" width="3.00390625" style="97" customWidth="1"/>
    <col min="13070" max="13312" width="11.421875" style="97" hidden="1" customWidth="1"/>
    <col min="13313" max="13313" width="1.7109375" style="97" customWidth="1"/>
    <col min="13314" max="13314" width="2.7109375" style="97" customWidth="1"/>
    <col min="13315" max="13315" width="11.421875" style="97" customWidth="1"/>
    <col min="13316" max="13316" width="39.421875" style="97" customWidth="1"/>
    <col min="13317" max="13318" width="21.00390625" style="97" customWidth="1"/>
    <col min="13319" max="13319" width="4.140625" style="97" customWidth="1"/>
    <col min="13320" max="13320" width="11.421875" style="97" customWidth="1"/>
    <col min="13321" max="13321" width="53.421875" style="97" customWidth="1"/>
    <col min="13322" max="13323" width="21.00390625" style="97" customWidth="1"/>
    <col min="13324" max="13324" width="2.140625" style="97" customWidth="1"/>
    <col min="13325" max="13325" width="3.00390625" style="97" customWidth="1"/>
    <col min="13326" max="13568" width="11.421875" style="97" hidden="1" customWidth="1"/>
    <col min="13569" max="13569" width="1.7109375" style="97" customWidth="1"/>
    <col min="13570" max="13570" width="2.7109375" style="97" customWidth="1"/>
    <col min="13571" max="13571" width="11.421875" style="97" customWidth="1"/>
    <col min="13572" max="13572" width="39.421875" style="97" customWidth="1"/>
    <col min="13573" max="13574" width="21.00390625" style="97" customWidth="1"/>
    <col min="13575" max="13575" width="4.140625" style="97" customWidth="1"/>
    <col min="13576" max="13576" width="11.421875" style="97" customWidth="1"/>
    <col min="13577" max="13577" width="53.421875" style="97" customWidth="1"/>
    <col min="13578" max="13579" width="21.00390625" style="97" customWidth="1"/>
    <col min="13580" max="13580" width="2.140625" style="97" customWidth="1"/>
    <col min="13581" max="13581" width="3.00390625" style="97" customWidth="1"/>
    <col min="13582" max="13824" width="11.421875" style="97" hidden="1" customWidth="1"/>
    <col min="13825" max="13825" width="1.7109375" style="97" customWidth="1"/>
    <col min="13826" max="13826" width="2.7109375" style="97" customWidth="1"/>
    <col min="13827" max="13827" width="11.421875" style="97" customWidth="1"/>
    <col min="13828" max="13828" width="39.421875" style="97" customWidth="1"/>
    <col min="13829" max="13830" width="21.00390625" style="97" customWidth="1"/>
    <col min="13831" max="13831" width="4.140625" style="97" customWidth="1"/>
    <col min="13832" max="13832" width="11.421875" style="97" customWidth="1"/>
    <col min="13833" max="13833" width="53.421875" style="97" customWidth="1"/>
    <col min="13834" max="13835" width="21.00390625" style="97" customWidth="1"/>
    <col min="13836" max="13836" width="2.140625" style="97" customWidth="1"/>
    <col min="13837" max="13837" width="3.00390625" style="97" customWidth="1"/>
    <col min="13838" max="14080" width="11.421875" style="97" hidden="1" customWidth="1"/>
    <col min="14081" max="14081" width="1.7109375" style="97" customWidth="1"/>
    <col min="14082" max="14082" width="2.7109375" style="97" customWidth="1"/>
    <col min="14083" max="14083" width="11.421875" style="97" customWidth="1"/>
    <col min="14084" max="14084" width="39.421875" style="97" customWidth="1"/>
    <col min="14085" max="14086" width="21.00390625" style="97" customWidth="1"/>
    <col min="14087" max="14087" width="4.140625" style="97" customWidth="1"/>
    <col min="14088" max="14088" width="11.421875" style="97" customWidth="1"/>
    <col min="14089" max="14089" width="53.421875" style="97" customWidth="1"/>
    <col min="14090" max="14091" width="21.00390625" style="97" customWidth="1"/>
    <col min="14092" max="14092" width="2.140625" style="97" customWidth="1"/>
    <col min="14093" max="14093" width="3.00390625" style="97" customWidth="1"/>
    <col min="14094" max="14336" width="11.421875" style="97" hidden="1" customWidth="1"/>
    <col min="14337" max="14337" width="1.7109375" style="97" customWidth="1"/>
    <col min="14338" max="14338" width="2.7109375" style="97" customWidth="1"/>
    <col min="14339" max="14339" width="11.421875" style="97" customWidth="1"/>
    <col min="14340" max="14340" width="39.421875" style="97" customWidth="1"/>
    <col min="14341" max="14342" width="21.00390625" style="97" customWidth="1"/>
    <col min="14343" max="14343" width="4.140625" style="97" customWidth="1"/>
    <col min="14344" max="14344" width="11.421875" style="97" customWidth="1"/>
    <col min="14345" max="14345" width="53.421875" style="97" customWidth="1"/>
    <col min="14346" max="14347" width="21.00390625" style="97" customWidth="1"/>
    <col min="14348" max="14348" width="2.140625" style="97" customWidth="1"/>
    <col min="14349" max="14349" width="3.00390625" style="97" customWidth="1"/>
    <col min="14350" max="14592" width="11.421875" style="97" hidden="1" customWidth="1"/>
    <col min="14593" max="14593" width="1.7109375" style="97" customWidth="1"/>
    <col min="14594" max="14594" width="2.7109375" style="97" customWidth="1"/>
    <col min="14595" max="14595" width="11.421875" style="97" customWidth="1"/>
    <col min="14596" max="14596" width="39.421875" style="97" customWidth="1"/>
    <col min="14597" max="14598" width="21.00390625" style="97" customWidth="1"/>
    <col min="14599" max="14599" width="4.140625" style="97" customWidth="1"/>
    <col min="14600" max="14600" width="11.421875" style="97" customWidth="1"/>
    <col min="14601" max="14601" width="53.421875" style="97" customWidth="1"/>
    <col min="14602" max="14603" width="21.00390625" style="97" customWidth="1"/>
    <col min="14604" max="14604" width="2.140625" style="97" customWidth="1"/>
    <col min="14605" max="14605" width="3.00390625" style="97" customWidth="1"/>
    <col min="14606" max="14848" width="11.421875" style="97" hidden="1" customWidth="1"/>
    <col min="14849" max="14849" width="1.7109375" style="97" customWidth="1"/>
    <col min="14850" max="14850" width="2.7109375" style="97" customWidth="1"/>
    <col min="14851" max="14851" width="11.421875" style="97" customWidth="1"/>
    <col min="14852" max="14852" width="39.421875" style="97" customWidth="1"/>
    <col min="14853" max="14854" width="21.00390625" style="97" customWidth="1"/>
    <col min="14855" max="14855" width="4.140625" style="97" customWidth="1"/>
    <col min="14856" max="14856" width="11.421875" style="97" customWidth="1"/>
    <col min="14857" max="14857" width="53.421875" style="97" customWidth="1"/>
    <col min="14858" max="14859" width="21.00390625" style="97" customWidth="1"/>
    <col min="14860" max="14860" width="2.140625" style="97" customWidth="1"/>
    <col min="14861" max="14861" width="3.00390625" style="97" customWidth="1"/>
    <col min="14862" max="15104" width="11.421875" style="97" hidden="1" customWidth="1"/>
    <col min="15105" max="15105" width="1.7109375" style="97" customWidth="1"/>
    <col min="15106" max="15106" width="2.7109375" style="97" customWidth="1"/>
    <col min="15107" max="15107" width="11.421875" style="97" customWidth="1"/>
    <col min="15108" max="15108" width="39.421875" style="97" customWidth="1"/>
    <col min="15109" max="15110" width="21.00390625" style="97" customWidth="1"/>
    <col min="15111" max="15111" width="4.140625" style="97" customWidth="1"/>
    <col min="15112" max="15112" width="11.421875" style="97" customWidth="1"/>
    <col min="15113" max="15113" width="53.421875" style="97" customWidth="1"/>
    <col min="15114" max="15115" width="21.00390625" style="97" customWidth="1"/>
    <col min="15116" max="15116" width="2.140625" style="97" customWidth="1"/>
    <col min="15117" max="15117" width="3.00390625" style="97" customWidth="1"/>
    <col min="15118" max="15360" width="11.421875" style="97" hidden="1" customWidth="1"/>
    <col min="15361" max="15361" width="1.7109375" style="97" customWidth="1"/>
    <col min="15362" max="15362" width="2.7109375" style="97" customWidth="1"/>
    <col min="15363" max="15363" width="11.421875" style="97" customWidth="1"/>
    <col min="15364" max="15364" width="39.421875" style="97" customWidth="1"/>
    <col min="15365" max="15366" width="21.00390625" style="97" customWidth="1"/>
    <col min="15367" max="15367" width="4.140625" style="97" customWidth="1"/>
    <col min="15368" max="15368" width="11.421875" style="97" customWidth="1"/>
    <col min="15369" max="15369" width="53.421875" style="97" customWidth="1"/>
    <col min="15370" max="15371" width="21.00390625" style="97" customWidth="1"/>
    <col min="15372" max="15372" width="2.140625" style="97" customWidth="1"/>
    <col min="15373" max="15373" width="3.00390625" style="97" customWidth="1"/>
    <col min="15374" max="15616" width="11.421875" style="97" hidden="1" customWidth="1"/>
    <col min="15617" max="15617" width="1.7109375" style="97" customWidth="1"/>
    <col min="15618" max="15618" width="2.7109375" style="97" customWidth="1"/>
    <col min="15619" max="15619" width="11.421875" style="97" customWidth="1"/>
    <col min="15620" max="15620" width="39.421875" style="97" customWidth="1"/>
    <col min="15621" max="15622" width="21.00390625" style="97" customWidth="1"/>
    <col min="15623" max="15623" width="4.140625" style="97" customWidth="1"/>
    <col min="15624" max="15624" width="11.421875" style="97" customWidth="1"/>
    <col min="15625" max="15625" width="53.421875" style="97" customWidth="1"/>
    <col min="15626" max="15627" width="21.00390625" style="97" customWidth="1"/>
    <col min="15628" max="15628" width="2.140625" style="97" customWidth="1"/>
    <col min="15629" max="15629" width="3.00390625" style="97" customWidth="1"/>
    <col min="15630" max="15872" width="11.421875" style="97" hidden="1" customWidth="1"/>
    <col min="15873" max="15873" width="1.7109375" style="97" customWidth="1"/>
    <col min="15874" max="15874" width="2.7109375" style="97" customWidth="1"/>
    <col min="15875" max="15875" width="11.421875" style="97" customWidth="1"/>
    <col min="15876" max="15876" width="39.421875" style="97" customWidth="1"/>
    <col min="15877" max="15878" width="21.00390625" style="97" customWidth="1"/>
    <col min="15879" max="15879" width="4.140625" style="97" customWidth="1"/>
    <col min="15880" max="15880" width="11.421875" style="97" customWidth="1"/>
    <col min="15881" max="15881" width="53.421875" style="97" customWidth="1"/>
    <col min="15882" max="15883" width="21.00390625" style="97" customWidth="1"/>
    <col min="15884" max="15884" width="2.140625" style="97" customWidth="1"/>
    <col min="15885" max="15885" width="3.00390625" style="97" customWidth="1"/>
    <col min="15886" max="16128" width="11.421875" style="97" hidden="1" customWidth="1"/>
    <col min="16129" max="16129" width="1.7109375" style="97" customWidth="1"/>
    <col min="16130" max="16130" width="2.7109375" style="97" customWidth="1"/>
    <col min="16131" max="16131" width="11.421875" style="97" customWidth="1"/>
    <col min="16132" max="16132" width="39.421875" style="97" customWidth="1"/>
    <col min="16133" max="16134" width="21.00390625" style="97" customWidth="1"/>
    <col min="16135" max="16135" width="4.140625" style="97" customWidth="1"/>
    <col min="16136" max="16136" width="11.421875" style="97" customWidth="1"/>
    <col min="16137" max="16137" width="53.421875" style="97" customWidth="1"/>
    <col min="16138" max="16139" width="21.00390625" style="97" customWidth="1"/>
    <col min="16140" max="16140" width="2.140625" style="97" customWidth="1"/>
    <col min="16141" max="16141" width="3.00390625" style="97" customWidth="1"/>
    <col min="16142" max="16384" width="11.421875" style="97" hidden="1" customWidth="1"/>
  </cols>
  <sheetData>
    <row r="1" ht="12.75" thickBot="1"/>
    <row r="2" spans="2:13" ht="15">
      <c r="B2" s="250"/>
      <c r="C2" s="251"/>
      <c r="D2" s="409" t="s">
        <v>109</v>
      </c>
      <c r="E2" s="409"/>
      <c r="F2" s="409"/>
      <c r="G2" s="409"/>
      <c r="H2" s="409"/>
      <c r="I2" s="409"/>
      <c r="J2" s="409"/>
      <c r="K2" s="251"/>
      <c r="L2" s="252"/>
      <c r="M2" s="98"/>
    </row>
    <row r="3" spans="2:13" ht="15">
      <c r="B3" s="253"/>
      <c r="C3" s="254"/>
      <c r="D3" s="416" t="s">
        <v>79</v>
      </c>
      <c r="E3" s="416"/>
      <c r="F3" s="416"/>
      <c r="G3" s="416"/>
      <c r="H3" s="416"/>
      <c r="I3" s="416"/>
      <c r="J3" s="416"/>
      <c r="K3" s="254"/>
      <c r="L3" s="255"/>
      <c r="M3" s="98"/>
    </row>
    <row r="4" spans="2:13" ht="15">
      <c r="B4" s="253"/>
      <c r="C4" s="254"/>
      <c r="D4" s="416" t="s">
        <v>224</v>
      </c>
      <c r="E4" s="416"/>
      <c r="F4" s="416"/>
      <c r="G4" s="416"/>
      <c r="H4" s="416"/>
      <c r="I4" s="416"/>
      <c r="J4" s="416"/>
      <c r="K4" s="254"/>
      <c r="L4" s="255"/>
      <c r="M4" s="98"/>
    </row>
    <row r="5" spans="2:13" ht="12.75" thickBot="1">
      <c r="B5" s="253"/>
      <c r="C5" s="256"/>
      <c r="D5" s="417"/>
      <c r="E5" s="417"/>
      <c r="F5" s="417"/>
      <c r="G5" s="417"/>
      <c r="H5" s="417"/>
      <c r="I5" s="417"/>
      <c r="J5" s="417"/>
      <c r="K5" s="256"/>
      <c r="L5" s="257"/>
      <c r="M5" s="98"/>
    </row>
    <row r="6" spans="2:13" ht="15">
      <c r="B6" s="418"/>
      <c r="C6" s="412" t="s">
        <v>78</v>
      </c>
      <c r="D6" s="412"/>
      <c r="E6" s="258" t="s">
        <v>181</v>
      </c>
      <c r="F6" s="258"/>
      <c r="G6" s="414"/>
      <c r="H6" s="412" t="s">
        <v>78</v>
      </c>
      <c r="I6" s="412"/>
      <c r="J6" s="258" t="s">
        <v>181</v>
      </c>
      <c r="K6" s="258"/>
      <c r="L6" s="259"/>
      <c r="M6" s="98"/>
    </row>
    <row r="7" spans="2:13" ht="12.75" thickBot="1">
      <c r="B7" s="419"/>
      <c r="C7" s="413"/>
      <c r="D7" s="413"/>
      <c r="E7" s="260">
        <v>2019</v>
      </c>
      <c r="F7" s="260">
        <v>2018</v>
      </c>
      <c r="G7" s="415"/>
      <c r="H7" s="413"/>
      <c r="I7" s="413"/>
      <c r="J7" s="260">
        <v>2019</v>
      </c>
      <c r="K7" s="260">
        <v>2018</v>
      </c>
      <c r="L7" s="261"/>
      <c r="M7" s="98"/>
    </row>
    <row r="8" spans="2:13" ht="15">
      <c r="B8" s="2"/>
      <c r="C8" s="99"/>
      <c r="D8" s="99"/>
      <c r="E8" s="99"/>
      <c r="F8" s="99"/>
      <c r="G8" s="100"/>
      <c r="H8" s="99"/>
      <c r="I8" s="99"/>
      <c r="J8" s="99"/>
      <c r="K8" s="99"/>
      <c r="L8" s="101"/>
      <c r="M8" s="98"/>
    </row>
    <row r="9" spans="2:13" ht="15">
      <c r="B9" s="2"/>
      <c r="C9" s="99"/>
      <c r="D9" s="99"/>
      <c r="E9" s="99"/>
      <c r="F9" s="99"/>
      <c r="G9" s="100"/>
      <c r="H9" s="99"/>
      <c r="I9" s="99"/>
      <c r="J9" s="99"/>
      <c r="K9" s="99"/>
      <c r="L9" s="101"/>
      <c r="M9" s="98"/>
    </row>
    <row r="10" spans="2:13" ht="15">
      <c r="B10" s="102"/>
      <c r="C10" s="420" t="s">
        <v>30</v>
      </c>
      <c r="D10" s="420"/>
      <c r="E10" s="103"/>
      <c r="F10" s="16"/>
      <c r="G10" s="104"/>
      <c r="H10" s="420" t="s">
        <v>77</v>
      </c>
      <c r="I10" s="420"/>
      <c r="J10" s="6"/>
      <c r="K10" s="6"/>
      <c r="L10" s="101"/>
      <c r="M10" s="98"/>
    </row>
    <row r="11" spans="2:13" ht="15">
      <c r="B11" s="102"/>
      <c r="C11" s="105"/>
      <c r="D11" s="6"/>
      <c r="E11" s="106"/>
      <c r="F11" s="106"/>
      <c r="G11" s="104"/>
      <c r="H11" s="105"/>
      <c r="I11" s="6"/>
      <c r="J11" s="107"/>
      <c r="K11" s="107"/>
      <c r="L11" s="101"/>
      <c r="M11" s="98"/>
    </row>
    <row r="12" spans="2:13" ht="15">
      <c r="B12" s="102"/>
      <c r="C12" s="421" t="s">
        <v>29</v>
      </c>
      <c r="D12" s="421"/>
      <c r="E12" s="106"/>
      <c r="F12" s="106"/>
      <c r="G12" s="104"/>
      <c r="H12" s="421" t="s">
        <v>76</v>
      </c>
      <c r="I12" s="421"/>
      <c r="J12" s="106"/>
      <c r="K12" s="106"/>
      <c r="L12" s="101"/>
      <c r="M12" s="98"/>
    </row>
    <row r="13" spans="2:13" ht="15">
      <c r="B13" s="102"/>
      <c r="C13" s="108"/>
      <c r="D13" s="21"/>
      <c r="E13" s="106"/>
      <c r="F13" s="106"/>
      <c r="G13" s="104"/>
      <c r="H13" s="108"/>
      <c r="I13" s="21"/>
      <c r="J13" s="106"/>
      <c r="K13" s="106"/>
      <c r="L13" s="101"/>
      <c r="M13" s="98"/>
    </row>
    <row r="14" spans="2:13" ht="15">
      <c r="B14" s="102"/>
      <c r="C14" s="422" t="s">
        <v>28</v>
      </c>
      <c r="D14" s="422"/>
      <c r="E14" s="222">
        <v>11178560.82</v>
      </c>
      <c r="F14" s="228">
        <v>12195899</v>
      </c>
      <c r="G14" s="104"/>
      <c r="H14" s="422" t="s">
        <v>75</v>
      </c>
      <c r="I14" s="422"/>
      <c r="J14" s="186">
        <v>1094591.6</v>
      </c>
      <c r="K14" s="236">
        <v>1616327</v>
      </c>
      <c r="L14" s="101"/>
      <c r="M14" s="98"/>
    </row>
    <row r="15" spans="2:13" ht="15">
      <c r="B15" s="102"/>
      <c r="C15" s="422" t="s">
        <v>27</v>
      </c>
      <c r="D15" s="422"/>
      <c r="E15" s="80">
        <v>1448060.76</v>
      </c>
      <c r="F15" s="228">
        <v>4763844</v>
      </c>
      <c r="G15" s="104"/>
      <c r="H15" s="422" t="s">
        <v>74</v>
      </c>
      <c r="I15" s="422"/>
      <c r="J15" s="186">
        <v>0</v>
      </c>
      <c r="K15" s="236">
        <v>0</v>
      </c>
      <c r="L15" s="101"/>
      <c r="M15" s="98"/>
    </row>
    <row r="16" spans="2:13" ht="15">
      <c r="B16" s="102"/>
      <c r="C16" s="422" t="s">
        <v>26</v>
      </c>
      <c r="D16" s="422"/>
      <c r="E16" s="80">
        <v>0</v>
      </c>
      <c r="F16" s="228">
        <v>0</v>
      </c>
      <c r="G16" s="104"/>
      <c r="H16" s="422" t="s">
        <v>73</v>
      </c>
      <c r="I16" s="422"/>
      <c r="J16" s="186">
        <v>0</v>
      </c>
      <c r="K16" s="236">
        <v>0</v>
      </c>
      <c r="L16" s="101"/>
      <c r="M16" s="98"/>
    </row>
    <row r="17" spans="2:13" ht="15">
      <c r="B17" s="102"/>
      <c r="C17" s="422" t="s">
        <v>25</v>
      </c>
      <c r="D17" s="422"/>
      <c r="E17" s="80">
        <v>0</v>
      </c>
      <c r="F17" s="228">
        <v>0</v>
      </c>
      <c r="G17" s="104"/>
      <c r="H17" s="422" t="s">
        <v>72</v>
      </c>
      <c r="I17" s="422"/>
      <c r="J17" s="186">
        <v>0</v>
      </c>
      <c r="K17" s="236">
        <v>0</v>
      </c>
      <c r="L17" s="101"/>
      <c r="M17" s="98"/>
    </row>
    <row r="18" spans="2:13" ht="15">
      <c r="B18" s="102"/>
      <c r="C18" s="422" t="s">
        <v>24</v>
      </c>
      <c r="D18" s="422"/>
      <c r="E18" s="80">
        <v>0</v>
      </c>
      <c r="F18" s="228">
        <v>0</v>
      </c>
      <c r="G18" s="104"/>
      <c r="H18" s="422" t="s">
        <v>71</v>
      </c>
      <c r="I18" s="422"/>
      <c r="J18" s="186">
        <v>0</v>
      </c>
      <c r="K18" s="236">
        <v>0</v>
      </c>
      <c r="L18" s="101"/>
      <c r="M18" s="98"/>
    </row>
    <row r="19" spans="2:13" ht="15">
      <c r="B19" s="102"/>
      <c r="C19" s="422" t="s">
        <v>23</v>
      </c>
      <c r="D19" s="422"/>
      <c r="E19" s="80">
        <v>0</v>
      </c>
      <c r="F19" s="228">
        <v>0</v>
      </c>
      <c r="G19" s="104"/>
      <c r="H19" s="422" t="s">
        <v>70</v>
      </c>
      <c r="I19" s="422"/>
      <c r="J19" s="186">
        <v>0</v>
      </c>
      <c r="K19" s="236">
        <v>0</v>
      </c>
      <c r="L19" s="101"/>
      <c r="M19" s="98"/>
    </row>
    <row r="20" spans="2:13" ht="15">
      <c r="B20" s="102"/>
      <c r="C20" s="422" t="s">
        <v>22</v>
      </c>
      <c r="D20" s="422"/>
      <c r="E20" s="80">
        <v>0</v>
      </c>
      <c r="F20" s="228">
        <v>0</v>
      </c>
      <c r="G20" s="104"/>
      <c r="H20" s="422" t="s">
        <v>69</v>
      </c>
      <c r="I20" s="422"/>
      <c r="J20" s="186">
        <v>63954.63</v>
      </c>
      <c r="K20" s="236">
        <v>111912</v>
      </c>
      <c r="L20" s="101"/>
      <c r="M20" s="98"/>
    </row>
    <row r="21" spans="2:13" ht="15">
      <c r="B21" s="102"/>
      <c r="C21" s="109"/>
      <c r="D21" s="143"/>
      <c r="E21" s="110"/>
      <c r="F21" s="226"/>
      <c r="G21" s="104"/>
      <c r="H21" s="422" t="s">
        <v>68</v>
      </c>
      <c r="I21" s="422"/>
      <c r="J21" s="80">
        <v>0</v>
      </c>
      <c r="K21" s="236">
        <v>0</v>
      </c>
      <c r="L21" s="101"/>
      <c r="M21" s="98"/>
    </row>
    <row r="22" spans="2:13" ht="15">
      <c r="B22" s="111"/>
      <c r="C22" s="421" t="s">
        <v>67</v>
      </c>
      <c r="D22" s="421"/>
      <c r="E22" s="78">
        <f>SUM(E14:E21)</f>
        <v>12626621.58</v>
      </c>
      <c r="F22" s="230">
        <f>SUM(F14:F21)</f>
        <v>16959743</v>
      </c>
      <c r="G22" s="112"/>
      <c r="H22" s="105"/>
      <c r="I22" s="6"/>
      <c r="J22" s="85"/>
      <c r="K22" s="239"/>
      <c r="L22" s="101"/>
      <c r="M22" s="98"/>
    </row>
    <row r="23" spans="2:13" ht="15">
      <c r="B23" s="111"/>
      <c r="C23" s="105"/>
      <c r="D23" s="145"/>
      <c r="E23" s="85"/>
      <c r="F23" s="231"/>
      <c r="G23" s="112"/>
      <c r="H23" s="421" t="s">
        <v>66</v>
      </c>
      <c r="I23" s="421"/>
      <c r="J23" s="78">
        <f>SUM(J14:J22)</f>
        <v>1158546.23</v>
      </c>
      <c r="K23" s="234">
        <f>SUM(K14:K22)</f>
        <v>1728239</v>
      </c>
      <c r="L23" s="101"/>
      <c r="M23" s="98"/>
    </row>
    <row r="24" spans="2:13" ht="15">
      <c r="B24" s="102"/>
      <c r="C24" s="109"/>
      <c r="D24" s="109"/>
      <c r="E24" s="110"/>
      <c r="F24" s="226"/>
      <c r="G24" s="104"/>
      <c r="H24" s="113"/>
      <c r="I24" s="143"/>
      <c r="J24" s="110"/>
      <c r="K24" s="241"/>
      <c r="L24" s="101"/>
      <c r="M24" s="98"/>
    </row>
    <row r="25" spans="2:13" ht="15">
      <c r="B25" s="102"/>
      <c r="C25" s="421" t="s">
        <v>21</v>
      </c>
      <c r="D25" s="421"/>
      <c r="E25" s="114"/>
      <c r="F25" s="232"/>
      <c r="G25" s="104"/>
      <c r="H25" s="421" t="s">
        <v>65</v>
      </c>
      <c r="I25" s="421"/>
      <c r="J25" s="114"/>
      <c r="K25" s="242"/>
      <c r="L25" s="101"/>
      <c r="M25" s="98"/>
    </row>
    <row r="26" spans="2:13" ht="15">
      <c r="B26" s="102"/>
      <c r="C26" s="109"/>
      <c r="D26" s="109"/>
      <c r="E26" s="110"/>
      <c r="F26" s="226"/>
      <c r="G26" s="104"/>
      <c r="H26" s="109"/>
      <c r="I26" s="143"/>
      <c r="J26" s="110"/>
      <c r="K26" s="241"/>
      <c r="L26" s="101"/>
      <c r="M26" s="98"/>
    </row>
    <row r="27" spans="2:13" ht="15">
      <c r="B27" s="102"/>
      <c r="C27" s="422" t="s">
        <v>20</v>
      </c>
      <c r="D27" s="422"/>
      <c r="E27" s="80">
        <v>0</v>
      </c>
      <c r="F27" s="228">
        <v>0</v>
      </c>
      <c r="G27" s="104"/>
      <c r="H27" s="422" t="s">
        <v>64</v>
      </c>
      <c r="I27" s="422"/>
      <c r="J27" s="80">
        <v>0</v>
      </c>
      <c r="K27" s="236">
        <v>0</v>
      </c>
      <c r="L27" s="101"/>
      <c r="M27" s="98"/>
    </row>
    <row r="28" spans="2:13" ht="15">
      <c r="B28" s="102"/>
      <c r="C28" s="422" t="s">
        <v>19</v>
      </c>
      <c r="D28" s="422"/>
      <c r="E28" s="80">
        <v>0</v>
      </c>
      <c r="F28" s="228">
        <v>0</v>
      </c>
      <c r="G28" s="104"/>
      <c r="H28" s="422" t="s">
        <v>63</v>
      </c>
      <c r="I28" s="422"/>
      <c r="J28" s="80">
        <v>0</v>
      </c>
      <c r="K28" s="236">
        <v>0</v>
      </c>
      <c r="L28" s="101"/>
      <c r="M28" s="98"/>
    </row>
    <row r="29" spans="2:13" ht="15">
      <c r="B29" s="102"/>
      <c r="C29" s="422" t="s">
        <v>18</v>
      </c>
      <c r="D29" s="422"/>
      <c r="E29" s="80">
        <v>0</v>
      </c>
      <c r="F29" s="228">
        <v>0</v>
      </c>
      <c r="G29" s="104"/>
      <c r="H29" s="422" t="s">
        <v>62</v>
      </c>
      <c r="I29" s="422"/>
      <c r="J29" s="80">
        <v>0</v>
      </c>
      <c r="K29" s="236">
        <v>0</v>
      </c>
      <c r="L29" s="101"/>
      <c r="M29" s="98"/>
    </row>
    <row r="30" spans="2:13" ht="15">
      <c r="B30" s="102"/>
      <c r="C30" s="422" t="s">
        <v>61</v>
      </c>
      <c r="D30" s="422"/>
      <c r="E30" s="80">
        <v>17814890.27</v>
      </c>
      <c r="F30" s="228">
        <v>16804403</v>
      </c>
      <c r="G30" s="104"/>
      <c r="H30" s="422" t="s">
        <v>60</v>
      </c>
      <c r="I30" s="422"/>
      <c r="J30" s="80">
        <v>0</v>
      </c>
      <c r="K30" s="236">
        <v>0</v>
      </c>
      <c r="L30" s="101"/>
      <c r="M30" s="98"/>
    </row>
    <row r="31" spans="2:13" ht="15">
      <c r="B31" s="102"/>
      <c r="C31" s="422" t="s">
        <v>17</v>
      </c>
      <c r="D31" s="422"/>
      <c r="E31" s="80">
        <v>475596.55</v>
      </c>
      <c r="F31" s="228">
        <v>370009</v>
      </c>
      <c r="G31" s="104"/>
      <c r="H31" s="422" t="s">
        <v>59</v>
      </c>
      <c r="I31" s="422"/>
      <c r="J31" s="80">
        <v>0</v>
      </c>
      <c r="K31" s="236">
        <v>0</v>
      </c>
      <c r="L31" s="101"/>
      <c r="M31" s="98"/>
    </row>
    <row r="32" spans="2:13" ht="15">
      <c r="B32" s="102"/>
      <c r="C32" s="422" t="s">
        <v>16</v>
      </c>
      <c r="D32" s="422"/>
      <c r="E32" s="80">
        <v>-14085538.9</v>
      </c>
      <c r="F32" s="228">
        <v>-11781969</v>
      </c>
      <c r="G32" s="104"/>
      <c r="H32" s="422" t="s">
        <v>58</v>
      </c>
      <c r="I32" s="422"/>
      <c r="J32" s="80">
        <v>1202011.68</v>
      </c>
      <c r="K32" s="236">
        <v>2120299</v>
      </c>
      <c r="L32" s="101"/>
      <c r="M32" s="98"/>
    </row>
    <row r="33" spans="2:13" ht="15">
      <c r="B33" s="102"/>
      <c r="C33" s="422" t="s">
        <v>15</v>
      </c>
      <c r="D33" s="422"/>
      <c r="E33" s="80">
        <v>0</v>
      </c>
      <c r="F33" s="228">
        <v>0</v>
      </c>
      <c r="G33" s="104"/>
      <c r="H33" s="109"/>
      <c r="I33" s="143"/>
      <c r="J33" s="110"/>
      <c r="K33" s="241"/>
      <c r="L33" s="101"/>
      <c r="M33" s="98"/>
    </row>
    <row r="34" spans="2:13" ht="15">
      <c r="B34" s="102"/>
      <c r="C34" s="422" t="s">
        <v>14</v>
      </c>
      <c r="D34" s="422"/>
      <c r="E34" s="80">
        <v>0</v>
      </c>
      <c r="F34" s="228">
        <v>0</v>
      </c>
      <c r="G34" s="104"/>
      <c r="H34" s="421" t="s">
        <v>57</v>
      </c>
      <c r="I34" s="421"/>
      <c r="J34" s="78">
        <f>SUM(J27:J33)</f>
        <v>1202011.68</v>
      </c>
      <c r="K34" s="234">
        <f>SUM(K27:K33)</f>
        <v>2120299</v>
      </c>
      <c r="L34" s="101"/>
      <c r="M34" s="98"/>
    </row>
    <row r="35" spans="2:13" ht="15">
      <c r="B35" s="102"/>
      <c r="C35" s="422" t="s">
        <v>13</v>
      </c>
      <c r="D35" s="422"/>
      <c r="E35" s="80">
        <v>0</v>
      </c>
      <c r="F35" s="228">
        <v>0</v>
      </c>
      <c r="G35" s="104"/>
      <c r="H35" s="105"/>
      <c r="I35" s="145"/>
      <c r="J35" s="85"/>
      <c r="K35" s="239"/>
      <c r="L35" s="101"/>
      <c r="M35" s="98"/>
    </row>
    <row r="36" spans="2:13" ht="15">
      <c r="B36" s="102"/>
      <c r="C36" s="109"/>
      <c r="D36" s="143"/>
      <c r="E36" s="110"/>
      <c r="F36" s="226"/>
      <c r="G36" s="104"/>
      <c r="H36" s="421" t="s">
        <v>56</v>
      </c>
      <c r="I36" s="421"/>
      <c r="J36" s="78">
        <f>J23+J34</f>
        <v>2360557.91</v>
      </c>
      <c r="K36" s="234">
        <f>K23+K34</f>
        <v>3848538</v>
      </c>
      <c r="L36" s="101"/>
      <c r="M36" s="98"/>
    </row>
    <row r="37" spans="2:13" ht="15">
      <c r="B37" s="111"/>
      <c r="C37" s="421" t="s">
        <v>55</v>
      </c>
      <c r="D37" s="421"/>
      <c r="E37" s="78">
        <f>SUM(E27:E36)</f>
        <v>4204947.92</v>
      </c>
      <c r="F37" s="230">
        <f>SUM(F27:F36)</f>
        <v>5392443</v>
      </c>
      <c r="G37" s="112"/>
      <c r="H37" s="105"/>
      <c r="I37" s="146"/>
      <c r="J37" s="85"/>
      <c r="K37" s="239"/>
      <c r="L37" s="101"/>
      <c r="M37" s="98"/>
    </row>
    <row r="38" spans="2:13" ht="15">
      <c r="B38" s="102"/>
      <c r="C38" s="109"/>
      <c r="D38" s="105"/>
      <c r="E38" s="110"/>
      <c r="F38" s="226"/>
      <c r="G38" s="104"/>
      <c r="H38" s="420" t="s">
        <v>54</v>
      </c>
      <c r="I38" s="420"/>
      <c r="J38" s="110"/>
      <c r="K38" s="241"/>
      <c r="L38" s="101"/>
      <c r="M38" s="98"/>
    </row>
    <row r="39" spans="2:13" ht="15">
      <c r="B39" s="102"/>
      <c r="C39" s="421" t="s">
        <v>12</v>
      </c>
      <c r="D39" s="421"/>
      <c r="E39" s="78">
        <f>E22+E37</f>
        <v>16831569.5</v>
      </c>
      <c r="F39" s="230">
        <f>F22+F37</f>
        <v>22352186</v>
      </c>
      <c r="G39" s="104"/>
      <c r="H39" s="105"/>
      <c r="I39" s="146"/>
      <c r="J39" s="110"/>
      <c r="K39" s="241"/>
      <c r="L39" s="101"/>
      <c r="M39" s="98"/>
    </row>
    <row r="40" spans="2:13" ht="15">
      <c r="B40" s="102"/>
      <c r="C40" s="109"/>
      <c r="D40" s="109"/>
      <c r="E40" s="110"/>
      <c r="F40" s="110"/>
      <c r="G40" s="104"/>
      <c r="H40" s="421" t="s">
        <v>9</v>
      </c>
      <c r="I40" s="421"/>
      <c r="J40" s="78">
        <f>SUM(J42:J44)</f>
        <v>0</v>
      </c>
      <c r="K40" s="234">
        <f>SUM(K42:K44)</f>
        <v>0</v>
      </c>
      <c r="L40" s="101"/>
      <c r="M40" s="98"/>
    </row>
    <row r="41" spans="2:13" ht="15">
      <c r="B41" s="102"/>
      <c r="C41" s="109"/>
      <c r="D41" s="109"/>
      <c r="E41" s="115"/>
      <c r="F41" s="115"/>
      <c r="G41" s="104"/>
      <c r="H41" s="109"/>
      <c r="I41" s="16"/>
      <c r="J41" s="110"/>
      <c r="K41" s="241"/>
      <c r="L41" s="101"/>
      <c r="M41" s="98"/>
    </row>
    <row r="42" spans="2:13" ht="15">
      <c r="B42" s="102"/>
      <c r="C42" s="109"/>
      <c r="D42" s="109"/>
      <c r="E42" s="115"/>
      <c r="F42" s="115"/>
      <c r="G42" s="104"/>
      <c r="H42" s="422" t="s">
        <v>6</v>
      </c>
      <c r="I42" s="422"/>
      <c r="J42" s="80">
        <v>0</v>
      </c>
      <c r="K42" s="236">
        <v>0</v>
      </c>
      <c r="L42" s="101"/>
      <c r="M42" s="98"/>
    </row>
    <row r="43" spans="2:13" ht="15">
      <c r="B43" s="102"/>
      <c r="C43" s="109"/>
      <c r="D43" s="116"/>
      <c r="E43" s="116"/>
      <c r="F43" s="115"/>
      <c r="G43" s="104"/>
      <c r="H43" s="422" t="s">
        <v>5</v>
      </c>
      <c r="I43" s="422"/>
      <c r="J43" s="80">
        <v>0</v>
      </c>
      <c r="K43" s="236">
        <v>0</v>
      </c>
      <c r="L43" s="101"/>
      <c r="M43" s="98"/>
    </row>
    <row r="44" spans="2:13" ht="15">
      <c r="B44" s="102"/>
      <c r="C44" s="109"/>
      <c r="D44" s="116"/>
      <c r="E44" s="116"/>
      <c r="F44" s="115"/>
      <c r="G44" s="104"/>
      <c r="H44" s="422" t="s">
        <v>53</v>
      </c>
      <c r="I44" s="422"/>
      <c r="J44" s="80">
        <v>0</v>
      </c>
      <c r="K44" s="236">
        <v>0</v>
      </c>
      <c r="L44" s="101"/>
      <c r="M44" s="98"/>
    </row>
    <row r="45" spans="2:13" ht="15">
      <c r="B45" s="102"/>
      <c r="C45" s="109"/>
      <c r="D45" s="116"/>
      <c r="E45" s="116"/>
      <c r="F45" s="115"/>
      <c r="G45" s="104"/>
      <c r="H45" s="109"/>
      <c r="I45" s="16"/>
      <c r="J45" s="110"/>
      <c r="K45" s="241"/>
      <c r="L45" s="101"/>
      <c r="M45" s="98"/>
    </row>
    <row r="46" spans="2:13" ht="15">
      <c r="B46" s="102"/>
      <c r="C46" s="109"/>
      <c r="D46" s="116"/>
      <c r="E46" s="116"/>
      <c r="F46" s="115"/>
      <c r="G46" s="104"/>
      <c r="H46" s="421" t="s">
        <v>52</v>
      </c>
      <c r="I46" s="421"/>
      <c r="J46" s="78">
        <f>SUM(J48:J52)</f>
        <v>14471011.59</v>
      </c>
      <c r="K46" s="234">
        <f>SUM(K48:K52)</f>
        <v>18503648</v>
      </c>
      <c r="L46" s="101"/>
      <c r="M46" s="98"/>
    </row>
    <row r="47" spans="2:13" ht="15">
      <c r="B47" s="102"/>
      <c r="C47" s="109"/>
      <c r="D47" s="116"/>
      <c r="E47" s="116"/>
      <c r="F47" s="115"/>
      <c r="G47" s="104"/>
      <c r="H47" s="105"/>
      <c r="I47" s="16"/>
      <c r="J47" s="117"/>
      <c r="K47" s="227"/>
      <c r="L47" s="101"/>
      <c r="M47" s="98"/>
    </row>
    <row r="48" spans="2:13" ht="15">
      <c r="B48" s="102"/>
      <c r="C48" s="109"/>
      <c r="D48" s="116"/>
      <c r="E48" s="116"/>
      <c r="F48" s="115"/>
      <c r="G48" s="104"/>
      <c r="H48" s="422" t="s">
        <v>51</v>
      </c>
      <c r="I48" s="422"/>
      <c r="J48" s="80">
        <v>9322901.81</v>
      </c>
      <c r="K48" s="236">
        <v>8174186</v>
      </c>
      <c r="L48" s="101"/>
      <c r="M48" s="98"/>
    </row>
    <row r="49" spans="2:13" ht="15">
      <c r="B49" s="102"/>
      <c r="C49" s="109"/>
      <c r="D49" s="116"/>
      <c r="E49" s="116"/>
      <c r="F49" s="115"/>
      <c r="G49" s="104"/>
      <c r="H49" s="422" t="s">
        <v>4</v>
      </c>
      <c r="I49" s="422"/>
      <c r="J49" s="80">
        <v>5148109.78</v>
      </c>
      <c r="K49" s="236">
        <v>10329462</v>
      </c>
      <c r="L49" s="101"/>
      <c r="M49" s="98"/>
    </row>
    <row r="50" spans="2:13" ht="15">
      <c r="B50" s="102"/>
      <c r="C50" s="109"/>
      <c r="D50" s="116"/>
      <c r="E50" s="116"/>
      <c r="F50" s="115"/>
      <c r="G50" s="104"/>
      <c r="H50" s="422" t="s">
        <v>50</v>
      </c>
      <c r="I50" s="422"/>
      <c r="J50" s="80">
        <v>0</v>
      </c>
      <c r="K50" s="236">
        <v>0</v>
      </c>
      <c r="L50" s="101"/>
      <c r="M50" s="98"/>
    </row>
    <row r="51" spans="2:13" ht="15">
      <c r="B51" s="102"/>
      <c r="C51" s="109"/>
      <c r="D51" s="109"/>
      <c r="E51" s="115"/>
      <c r="F51" s="115"/>
      <c r="G51" s="104"/>
      <c r="H51" s="422" t="s">
        <v>3</v>
      </c>
      <c r="I51" s="422"/>
      <c r="J51" s="80">
        <v>0</v>
      </c>
      <c r="K51" s="236">
        <v>0</v>
      </c>
      <c r="L51" s="101"/>
      <c r="M51" s="98"/>
    </row>
    <row r="52" spans="2:13" ht="15">
      <c r="B52" s="102"/>
      <c r="C52" s="109"/>
      <c r="D52" s="109"/>
      <c r="E52" s="115"/>
      <c r="F52" s="115"/>
      <c r="G52" s="104"/>
      <c r="H52" s="422" t="s">
        <v>8</v>
      </c>
      <c r="I52" s="422"/>
      <c r="J52" s="80">
        <v>0</v>
      </c>
      <c r="K52" s="236">
        <v>0</v>
      </c>
      <c r="L52" s="101"/>
      <c r="M52" s="98"/>
    </row>
    <row r="53" spans="2:13" ht="15">
      <c r="B53" s="102"/>
      <c r="C53" s="109"/>
      <c r="D53" s="109"/>
      <c r="E53" s="115"/>
      <c r="F53" s="115"/>
      <c r="G53" s="104"/>
      <c r="H53" s="109"/>
      <c r="I53" s="16"/>
      <c r="J53" s="110"/>
      <c r="K53" s="241"/>
      <c r="L53" s="101"/>
      <c r="M53" s="98"/>
    </row>
    <row r="54" spans="2:13" ht="15">
      <c r="B54" s="102"/>
      <c r="C54" s="109"/>
      <c r="D54" s="109"/>
      <c r="E54" s="115"/>
      <c r="F54" s="115"/>
      <c r="G54" s="104"/>
      <c r="H54" s="421" t="s">
        <v>49</v>
      </c>
      <c r="I54" s="421"/>
      <c r="J54" s="78">
        <f>SUM(J56:J57)</f>
        <v>0</v>
      </c>
      <c r="K54" s="234">
        <f>SUM(K56:K57)</f>
        <v>0</v>
      </c>
      <c r="L54" s="101"/>
      <c r="M54" s="98"/>
    </row>
    <row r="55" spans="2:13" ht="15">
      <c r="B55" s="102"/>
      <c r="C55" s="109"/>
      <c r="D55" s="109"/>
      <c r="E55" s="115"/>
      <c r="F55" s="115"/>
      <c r="G55" s="104"/>
      <c r="H55" s="109"/>
      <c r="I55" s="16"/>
      <c r="J55" s="110"/>
      <c r="K55" s="241"/>
      <c r="L55" s="101"/>
      <c r="M55" s="98"/>
    </row>
    <row r="56" spans="2:13" ht="15">
      <c r="B56" s="102"/>
      <c r="C56" s="109"/>
      <c r="D56" s="109"/>
      <c r="E56" s="115"/>
      <c r="F56" s="115"/>
      <c r="G56" s="104"/>
      <c r="H56" s="422" t="s">
        <v>48</v>
      </c>
      <c r="I56" s="422"/>
      <c r="J56" s="80">
        <v>0</v>
      </c>
      <c r="K56" s="236">
        <v>0</v>
      </c>
      <c r="L56" s="101"/>
      <c r="M56" s="98"/>
    </row>
    <row r="57" spans="2:13" ht="15">
      <c r="B57" s="102"/>
      <c r="C57" s="109"/>
      <c r="D57" s="109"/>
      <c r="E57" s="115"/>
      <c r="F57" s="115"/>
      <c r="G57" s="104"/>
      <c r="H57" s="422" t="s">
        <v>47</v>
      </c>
      <c r="I57" s="422"/>
      <c r="J57" s="80">
        <v>0</v>
      </c>
      <c r="K57" s="236">
        <v>0</v>
      </c>
      <c r="L57" s="101"/>
      <c r="M57" s="98"/>
    </row>
    <row r="58" spans="2:13" ht="15">
      <c r="B58" s="102"/>
      <c r="C58" s="109"/>
      <c r="D58" s="109"/>
      <c r="E58" s="115"/>
      <c r="F58" s="115"/>
      <c r="G58" s="104"/>
      <c r="H58" s="109"/>
      <c r="I58" s="144"/>
      <c r="J58" s="110"/>
      <c r="K58" s="241"/>
      <c r="L58" s="101"/>
      <c r="M58" s="98"/>
    </row>
    <row r="59" spans="2:13" ht="15">
      <c r="B59" s="102"/>
      <c r="C59" s="109"/>
      <c r="D59" s="109"/>
      <c r="E59" s="115"/>
      <c r="F59" s="115"/>
      <c r="G59" s="104"/>
      <c r="H59" s="421" t="s">
        <v>46</v>
      </c>
      <c r="I59" s="421"/>
      <c r="J59" s="78">
        <f>J40+J46+J54</f>
        <v>14471011.59</v>
      </c>
      <c r="K59" s="234">
        <f>K40+K46+K54</f>
        <v>18503648</v>
      </c>
      <c r="L59" s="101"/>
      <c r="M59" s="98"/>
    </row>
    <row r="60" spans="2:13" ht="15">
      <c r="B60" s="102"/>
      <c r="C60" s="109"/>
      <c r="D60" s="109"/>
      <c r="E60" s="115"/>
      <c r="F60" s="115"/>
      <c r="G60" s="104"/>
      <c r="H60" s="109"/>
      <c r="I60" s="16"/>
      <c r="J60" s="110"/>
      <c r="K60" s="241"/>
      <c r="L60" s="101"/>
      <c r="M60" s="98"/>
    </row>
    <row r="61" spans="2:13" ht="15">
      <c r="B61" s="102"/>
      <c r="C61" s="109"/>
      <c r="D61" s="109"/>
      <c r="E61" s="115"/>
      <c r="F61" s="115"/>
      <c r="G61" s="104"/>
      <c r="H61" s="421" t="s">
        <v>45</v>
      </c>
      <c r="I61" s="421"/>
      <c r="J61" s="78">
        <f>J59+J36</f>
        <v>16831569.5</v>
      </c>
      <c r="K61" s="234">
        <f>K59+K36</f>
        <v>22352186</v>
      </c>
      <c r="L61" s="101"/>
      <c r="M61" s="98"/>
    </row>
    <row r="62" spans="2:259" ht="15">
      <c r="B62" s="118"/>
      <c r="C62" s="119"/>
      <c r="D62" s="119"/>
      <c r="E62" s="119"/>
      <c r="F62" s="119"/>
      <c r="G62" s="120"/>
      <c r="H62" s="119"/>
      <c r="I62" s="119"/>
      <c r="J62" s="119"/>
      <c r="K62" s="119"/>
      <c r="L62" s="121"/>
      <c r="M62" s="98"/>
      <c r="IY62" s="164">
        <f>E39-J61</f>
        <v>0</v>
      </c>
    </row>
    <row r="63" spans="2:13" ht="15">
      <c r="B63" s="34"/>
      <c r="C63" s="16"/>
      <c r="D63" s="35"/>
      <c r="E63" s="36"/>
      <c r="F63" s="36"/>
      <c r="G63" s="104"/>
      <c r="H63" s="37"/>
      <c r="I63" s="35"/>
      <c r="J63" s="36"/>
      <c r="K63" s="36"/>
      <c r="L63" s="98"/>
      <c r="M63" s="98"/>
    </row>
    <row r="64" spans="2:13" ht="15">
      <c r="B64" s="98"/>
      <c r="C64" s="423" t="s">
        <v>2</v>
      </c>
      <c r="D64" s="423"/>
      <c r="E64" s="423"/>
      <c r="F64" s="423"/>
      <c r="G64" s="423"/>
      <c r="H64" s="423"/>
      <c r="I64" s="423"/>
      <c r="J64" s="423"/>
      <c r="K64" s="423"/>
      <c r="L64" s="98"/>
      <c r="M64" s="98"/>
    </row>
    <row r="65" spans="2:13" ht="15">
      <c r="B65" s="98"/>
      <c r="C65" s="16"/>
      <c r="D65" s="35"/>
      <c r="E65" s="36"/>
      <c r="F65" s="36"/>
      <c r="G65" s="98"/>
      <c r="H65" s="37"/>
      <c r="I65" s="122"/>
      <c r="J65" s="36"/>
      <c r="K65" s="36"/>
      <c r="L65" s="98"/>
      <c r="M65" s="98"/>
    </row>
    <row r="66" spans="2:13" ht="15">
      <c r="B66" s="98"/>
      <c r="C66" s="16"/>
      <c r="D66" s="35"/>
      <c r="E66" s="36"/>
      <c r="F66" s="36"/>
      <c r="G66" s="98"/>
      <c r="H66" s="37"/>
      <c r="I66" s="122"/>
      <c r="J66" s="36"/>
      <c r="K66" s="36"/>
      <c r="L66" s="98"/>
      <c r="M66" s="98"/>
    </row>
    <row r="67" spans="2:13" ht="15">
      <c r="B67" s="98"/>
      <c r="C67" s="38"/>
      <c r="D67" s="406" t="s">
        <v>190</v>
      </c>
      <c r="E67" s="406"/>
      <c r="F67" s="36"/>
      <c r="G67" s="36"/>
      <c r="H67" s="406" t="s">
        <v>189</v>
      </c>
      <c r="I67" s="406"/>
      <c r="J67" s="156"/>
      <c r="K67" s="36"/>
      <c r="L67" s="98"/>
      <c r="M67" s="98"/>
    </row>
    <row r="68" spans="2:13" ht="12" customHeight="1">
      <c r="B68" s="98"/>
      <c r="C68" s="39"/>
      <c r="D68" s="402" t="s">
        <v>191</v>
      </c>
      <c r="E68" s="402"/>
      <c r="F68" s="40"/>
      <c r="G68" s="40"/>
      <c r="H68" s="402" t="s">
        <v>0</v>
      </c>
      <c r="I68" s="402"/>
      <c r="J68" s="156"/>
      <c r="K68" s="36"/>
      <c r="L68" s="98"/>
      <c r="M68" s="98"/>
    </row>
    <row r="69" spans="4:10" s="34" customFormat="1" ht="15">
      <c r="D69" s="157"/>
      <c r="E69" s="157"/>
      <c r="H69" s="157"/>
      <c r="I69" s="157"/>
      <c r="J69" s="157"/>
    </row>
    <row r="70" ht="15"/>
    <row r="71" ht="15"/>
    <row r="72" ht="15"/>
    <row r="73" ht="15"/>
  </sheetData>
  <mergeCells count="71">
    <mergeCell ref="D68:E68"/>
    <mergeCell ref="H68:I68"/>
    <mergeCell ref="H50:I50"/>
    <mergeCell ref="H51:I51"/>
    <mergeCell ref="H52:I52"/>
    <mergeCell ref="H54:I54"/>
    <mergeCell ref="H56:I56"/>
    <mergeCell ref="H57:I57"/>
    <mergeCell ref="H59:I59"/>
    <mergeCell ref="H61:I61"/>
    <mergeCell ref="C64:K64"/>
    <mergeCell ref="D67:E67"/>
    <mergeCell ref="H67:I67"/>
    <mergeCell ref="H49:I49"/>
    <mergeCell ref="C35:D35"/>
    <mergeCell ref="H36:I36"/>
    <mergeCell ref="C37:D37"/>
    <mergeCell ref="H38:I38"/>
    <mergeCell ref="C39:D39"/>
    <mergeCell ref="H40:I40"/>
    <mergeCell ref="H42:I42"/>
    <mergeCell ref="H43:I43"/>
    <mergeCell ref="H44:I44"/>
    <mergeCell ref="H46:I46"/>
    <mergeCell ref="H48:I48"/>
    <mergeCell ref="C34:D34"/>
    <mergeCell ref="H34:I34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C25:D25"/>
    <mergeCell ref="H25:I25"/>
    <mergeCell ref="C14:D14"/>
    <mergeCell ref="H14:I14"/>
    <mergeCell ref="C15:D15"/>
    <mergeCell ref="H15:I15"/>
    <mergeCell ref="C16:D16"/>
    <mergeCell ref="H16:I16"/>
    <mergeCell ref="B6:B7"/>
    <mergeCell ref="C10:D10"/>
    <mergeCell ref="H10:I10"/>
    <mergeCell ref="C12:D12"/>
    <mergeCell ref="H12:I12"/>
    <mergeCell ref="D2:J2"/>
    <mergeCell ref="C6:D7"/>
    <mergeCell ref="G6:G7"/>
    <mergeCell ref="H6:I7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3"/>
  <sheetViews>
    <sheetView showGridLines="0" workbookViewId="0" topLeftCell="A1">
      <selection activeCell="E22" sqref="E22"/>
    </sheetView>
  </sheetViews>
  <sheetFormatPr defaultColWidth="0" defaultRowHeight="15" zeroHeight="1"/>
  <cols>
    <col min="1" max="1" width="3.421875" style="142" customWidth="1"/>
    <col min="2" max="2" width="3.7109375" style="142" customWidth="1"/>
    <col min="3" max="3" width="11.421875" style="142" customWidth="1"/>
    <col min="4" max="4" width="46.140625" style="142" customWidth="1"/>
    <col min="5" max="9" width="21.00390625" style="142" customWidth="1"/>
    <col min="10" max="10" width="4.57421875" style="142" customWidth="1"/>
    <col min="11" max="11" width="3.00390625" style="142" customWidth="1"/>
    <col min="12" max="256" width="0" style="142" hidden="1" customWidth="1"/>
    <col min="257" max="257" width="3.421875" style="142" customWidth="1"/>
    <col min="258" max="258" width="3.7109375" style="142" customWidth="1"/>
    <col min="259" max="259" width="11.421875" style="142" customWidth="1"/>
    <col min="260" max="260" width="46.140625" style="142" customWidth="1"/>
    <col min="261" max="265" width="21.00390625" style="142" customWidth="1"/>
    <col min="266" max="266" width="4.57421875" style="142" customWidth="1"/>
    <col min="267" max="267" width="3.00390625" style="142" customWidth="1"/>
    <col min="268" max="512" width="0" style="142" hidden="1" customWidth="1"/>
    <col min="513" max="513" width="3.421875" style="142" customWidth="1"/>
    <col min="514" max="514" width="3.7109375" style="142" customWidth="1"/>
    <col min="515" max="515" width="11.421875" style="142" customWidth="1"/>
    <col min="516" max="516" width="46.140625" style="142" customWidth="1"/>
    <col min="517" max="521" width="21.00390625" style="142" customWidth="1"/>
    <col min="522" max="522" width="4.57421875" style="142" customWidth="1"/>
    <col min="523" max="523" width="3.00390625" style="142" customWidth="1"/>
    <col min="524" max="768" width="0" style="142" hidden="1" customWidth="1"/>
    <col min="769" max="769" width="3.421875" style="142" customWidth="1"/>
    <col min="770" max="770" width="3.7109375" style="142" customWidth="1"/>
    <col min="771" max="771" width="11.421875" style="142" customWidth="1"/>
    <col min="772" max="772" width="46.140625" style="142" customWidth="1"/>
    <col min="773" max="777" width="21.00390625" style="142" customWidth="1"/>
    <col min="778" max="778" width="4.57421875" style="142" customWidth="1"/>
    <col min="779" max="779" width="3.00390625" style="142" customWidth="1"/>
    <col min="780" max="1024" width="0" style="142" hidden="1" customWidth="1"/>
    <col min="1025" max="1025" width="3.421875" style="142" customWidth="1"/>
    <col min="1026" max="1026" width="3.7109375" style="142" customWidth="1"/>
    <col min="1027" max="1027" width="11.421875" style="142" customWidth="1"/>
    <col min="1028" max="1028" width="46.140625" style="142" customWidth="1"/>
    <col min="1029" max="1033" width="21.00390625" style="142" customWidth="1"/>
    <col min="1034" max="1034" width="4.57421875" style="142" customWidth="1"/>
    <col min="1035" max="1035" width="3.00390625" style="142" customWidth="1"/>
    <col min="1036" max="1280" width="0" style="142" hidden="1" customWidth="1"/>
    <col min="1281" max="1281" width="3.421875" style="142" customWidth="1"/>
    <col min="1282" max="1282" width="3.7109375" style="142" customWidth="1"/>
    <col min="1283" max="1283" width="11.421875" style="142" customWidth="1"/>
    <col min="1284" max="1284" width="46.140625" style="142" customWidth="1"/>
    <col min="1285" max="1289" width="21.00390625" style="142" customWidth="1"/>
    <col min="1290" max="1290" width="4.57421875" style="142" customWidth="1"/>
    <col min="1291" max="1291" width="3.00390625" style="142" customWidth="1"/>
    <col min="1292" max="1536" width="0" style="142" hidden="1" customWidth="1"/>
    <col min="1537" max="1537" width="3.421875" style="142" customWidth="1"/>
    <col min="1538" max="1538" width="3.7109375" style="142" customWidth="1"/>
    <col min="1539" max="1539" width="11.421875" style="142" customWidth="1"/>
    <col min="1540" max="1540" width="46.140625" style="142" customWidth="1"/>
    <col min="1541" max="1545" width="21.00390625" style="142" customWidth="1"/>
    <col min="1546" max="1546" width="4.57421875" style="142" customWidth="1"/>
    <col min="1547" max="1547" width="3.00390625" style="142" customWidth="1"/>
    <col min="1548" max="1792" width="0" style="142" hidden="1" customWidth="1"/>
    <col min="1793" max="1793" width="3.421875" style="142" customWidth="1"/>
    <col min="1794" max="1794" width="3.7109375" style="142" customWidth="1"/>
    <col min="1795" max="1795" width="11.421875" style="142" customWidth="1"/>
    <col min="1796" max="1796" width="46.140625" style="142" customWidth="1"/>
    <col min="1797" max="1801" width="21.00390625" style="142" customWidth="1"/>
    <col min="1802" max="1802" width="4.57421875" style="142" customWidth="1"/>
    <col min="1803" max="1803" width="3.00390625" style="142" customWidth="1"/>
    <col min="1804" max="2048" width="0" style="142" hidden="1" customWidth="1"/>
    <col min="2049" max="2049" width="3.421875" style="142" customWidth="1"/>
    <col min="2050" max="2050" width="3.7109375" style="142" customWidth="1"/>
    <col min="2051" max="2051" width="11.421875" style="142" customWidth="1"/>
    <col min="2052" max="2052" width="46.140625" style="142" customWidth="1"/>
    <col min="2053" max="2057" width="21.00390625" style="142" customWidth="1"/>
    <col min="2058" max="2058" width="4.57421875" style="142" customWidth="1"/>
    <col min="2059" max="2059" width="3.00390625" style="142" customWidth="1"/>
    <col min="2060" max="2304" width="0" style="142" hidden="1" customWidth="1"/>
    <col min="2305" max="2305" width="3.421875" style="142" customWidth="1"/>
    <col min="2306" max="2306" width="3.7109375" style="142" customWidth="1"/>
    <col min="2307" max="2307" width="11.421875" style="142" customWidth="1"/>
    <col min="2308" max="2308" width="46.140625" style="142" customWidth="1"/>
    <col min="2309" max="2313" width="21.00390625" style="142" customWidth="1"/>
    <col min="2314" max="2314" width="4.57421875" style="142" customWidth="1"/>
    <col min="2315" max="2315" width="3.00390625" style="142" customWidth="1"/>
    <col min="2316" max="2560" width="0" style="142" hidden="1" customWidth="1"/>
    <col min="2561" max="2561" width="3.421875" style="142" customWidth="1"/>
    <col min="2562" max="2562" width="3.7109375" style="142" customWidth="1"/>
    <col min="2563" max="2563" width="11.421875" style="142" customWidth="1"/>
    <col min="2564" max="2564" width="46.140625" style="142" customWidth="1"/>
    <col min="2565" max="2569" width="21.00390625" style="142" customWidth="1"/>
    <col min="2570" max="2570" width="4.57421875" style="142" customWidth="1"/>
    <col min="2571" max="2571" width="3.00390625" style="142" customWidth="1"/>
    <col min="2572" max="2816" width="0" style="142" hidden="1" customWidth="1"/>
    <col min="2817" max="2817" width="3.421875" style="142" customWidth="1"/>
    <col min="2818" max="2818" width="3.7109375" style="142" customWidth="1"/>
    <col min="2819" max="2819" width="11.421875" style="142" customWidth="1"/>
    <col min="2820" max="2820" width="46.140625" style="142" customWidth="1"/>
    <col min="2821" max="2825" width="21.00390625" style="142" customWidth="1"/>
    <col min="2826" max="2826" width="4.57421875" style="142" customWidth="1"/>
    <col min="2827" max="2827" width="3.00390625" style="142" customWidth="1"/>
    <col min="2828" max="3072" width="0" style="142" hidden="1" customWidth="1"/>
    <col min="3073" max="3073" width="3.421875" style="142" customWidth="1"/>
    <col min="3074" max="3074" width="3.7109375" style="142" customWidth="1"/>
    <col min="3075" max="3075" width="11.421875" style="142" customWidth="1"/>
    <col min="3076" max="3076" width="46.140625" style="142" customWidth="1"/>
    <col min="3077" max="3081" width="21.00390625" style="142" customWidth="1"/>
    <col min="3082" max="3082" width="4.57421875" style="142" customWidth="1"/>
    <col min="3083" max="3083" width="3.00390625" style="142" customWidth="1"/>
    <col min="3084" max="3328" width="0" style="142" hidden="1" customWidth="1"/>
    <col min="3329" max="3329" width="3.421875" style="142" customWidth="1"/>
    <col min="3330" max="3330" width="3.7109375" style="142" customWidth="1"/>
    <col min="3331" max="3331" width="11.421875" style="142" customWidth="1"/>
    <col min="3332" max="3332" width="46.140625" style="142" customWidth="1"/>
    <col min="3333" max="3337" width="21.00390625" style="142" customWidth="1"/>
    <col min="3338" max="3338" width="4.57421875" style="142" customWidth="1"/>
    <col min="3339" max="3339" width="3.00390625" style="142" customWidth="1"/>
    <col min="3340" max="3584" width="0" style="142" hidden="1" customWidth="1"/>
    <col min="3585" max="3585" width="3.421875" style="142" customWidth="1"/>
    <col min="3586" max="3586" width="3.7109375" style="142" customWidth="1"/>
    <col min="3587" max="3587" width="11.421875" style="142" customWidth="1"/>
    <col min="3588" max="3588" width="46.140625" style="142" customWidth="1"/>
    <col min="3589" max="3593" width="21.00390625" style="142" customWidth="1"/>
    <col min="3594" max="3594" width="4.57421875" style="142" customWidth="1"/>
    <col min="3595" max="3595" width="3.00390625" style="142" customWidth="1"/>
    <col min="3596" max="3840" width="0" style="142" hidden="1" customWidth="1"/>
    <col min="3841" max="3841" width="3.421875" style="142" customWidth="1"/>
    <col min="3842" max="3842" width="3.7109375" style="142" customWidth="1"/>
    <col min="3843" max="3843" width="11.421875" style="142" customWidth="1"/>
    <col min="3844" max="3844" width="46.140625" style="142" customWidth="1"/>
    <col min="3845" max="3849" width="21.00390625" style="142" customWidth="1"/>
    <col min="3850" max="3850" width="4.57421875" style="142" customWidth="1"/>
    <col min="3851" max="3851" width="3.00390625" style="142" customWidth="1"/>
    <col min="3852" max="4096" width="0" style="142" hidden="1" customWidth="1"/>
    <col min="4097" max="4097" width="3.421875" style="142" customWidth="1"/>
    <col min="4098" max="4098" width="3.7109375" style="142" customWidth="1"/>
    <col min="4099" max="4099" width="11.421875" style="142" customWidth="1"/>
    <col min="4100" max="4100" width="46.140625" style="142" customWidth="1"/>
    <col min="4101" max="4105" width="21.00390625" style="142" customWidth="1"/>
    <col min="4106" max="4106" width="4.57421875" style="142" customWidth="1"/>
    <col min="4107" max="4107" width="3.00390625" style="142" customWidth="1"/>
    <col min="4108" max="4352" width="0" style="142" hidden="1" customWidth="1"/>
    <col min="4353" max="4353" width="3.421875" style="142" customWidth="1"/>
    <col min="4354" max="4354" width="3.7109375" style="142" customWidth="1"/>
    <col min="4355" max="4355" width="11.421875" style="142" customWidth="1"/>
    <col min="4356" max="4356" width="46.140625" style="142" customWidth="1"/>
    <col min="4357" max="4361" width="21.00390625" style="142" customWidth="1"/>
    <col min="4362" max="4362" width="4.57421875" style="142" customWidth="1"/>
    <col min="4363" max="4363" width="3.00390625" style="142" customWidth="1"/>
    <col min="4364" max="4608" width="0" style="142" hidden="1" customWidth="1"/>
    <col min="4609" max="4609" width="3.421875" style="142" customWidth="1"/>
    <col min="4610" max="4610" width="3.7109375" style="142" customWidth="1"/>
    <col min="4611" max="4611" width="11.421875" style="142" customWidth="1"/>
    <col min="4612" max="4612" width="46.140625" style="142" customWidth="1"/>
    <col min="4613" max="4617" width="21.00390625" style="142" customWidth="1"/>
    <col min="4618" max="4618" width="4.57421875" style="142" customWidth="1"/>
    <col min="4619" max="4619" width="3.00390625" style="142" customWidth="1"/>
    <col min="4620" max="4864" width="0" style="142" hidden="1" customWidth="1"/>
    <col min="4865" max="4865" width="3.421875" style="142" customWidth="1"/>
    <col min="4866" max="4866" width="3.7109375" style="142" customWidth="1"/>
    <col min="4867" max="4867" width="11.421875" style="142" customWidth="1"/>
    <col min="4868" max="4868" width="46.140625" style="142" customWidth="1"/>
    <col min="4869" max="4873" width="21.00390625" style="142" customWidth="1"/>
    <col min="4874" max="4874" width="4.57421875" style="142" customWidth="1"/>
    <col min="4875" max="4875" width="3.00390625" style="142" customWidth="1"/>
    <col min="4876" max="5120" width="0" style="142" hidden="1" customWidth="1"/>
    <col min="5121" max="5121" width="3.421875" style="142" customWidth="1"/>
    <col min="5122" max="5122" width="3.7109375" style="142" customWidth="1"/>
    <col min="5123" max="5123" width="11.421875" style="142" customWidth="1"/>
    <col min="5124" max="5124" width="46.140625" style="142" customWidth="1"/>
    <col min="5125" max="5129" width="21.00390625" style="142" customWidth="1"/>
    <col min="5130" max="5130" width="4.57421875" style="142" customWidth="1"/>
    <col min="5131" max="5131" width="3.00390625" style="142" customWidth="1"/>
    <col min="5132" max="5376" width="0" style="142" hidden="1" customWidth="1"/>
    <col min="5377" max="5377" width="3.421875" style="142" customWidth="1"/>
    <col min="5378" max="5378" width="3.7109375" style="142" customWidth="1"/>
    <col min="5379" max="5379" width="11.421875" style="142" customWidth="1"/>
    <col min="5380" max="5380" width="46.140625" style="142" customWidth="1"/>
    <col min="5381" max="5385" width="21.00390625" style="142" customWidth="1"/>
    <col min="5386" max="5386" width="4.57421875" style="142" customWidth="1"/>
    <col min="5387" max="5387" width="3.00390625" style="142" customWidth="1"/>
    <col min="5388" max="5632" width="0" style="142" hidden="1" customWidth="1"/>
    <col min="5633" max="5633" width="3.421875" style="142" customWidth="1"/>
    <col min="5634" max="5634" width="3.7109375" style="142" customWidth="1"/>
    <col min="5635" max="5635" width="11.421875" style="142" customWidth="1"/>
    <col min="5636" max="5636" width="46.140625" style="142" customWidth="1"/>
    <col min="5637" max="5641" width="21.00390625" style="142" customWidth="1"/>
    <col min="5642" max="5642" width="4.57421875" style="142" customWidth="1"/>
    <col min="5643" max="5643" width="3.00390625" style="142" customWidth="1"/>
    <col min="5644" max="5888" width="0" style="142" hidden="1" customWidth="1"/>
    <col min="5889" max="5889" width="3.421875" style="142" customWidth="1"/>
    <col min="5890" max="5890" width="3.7109375" style="142" customWidth="1"/>
    <col min="5891" max="5891" width="11.421875" style="142" customWidth="1"/>
    <col min="5892" max="5892" width="46.140625" style="142" customWidth="1"/>
    <col min="5893" max="5897" width="21.00390625" style="142" customWidth="1"/>
    <col min="5898" max="5898" width="4.57421875" style="142" customWidth="1"/>
    <col min="5899" max="5899" width="3.00390625" style="142" customWidth="1"/>
    <col min="5900" max="6144" width="0" style="142" hidden="1" customWidth="1"/>
    <col min="6145" max="6145" width="3.421875" style="142" customWidth="1"/>
    <col min="6146" max="6146" width="3.7109375" style="142" customWidth="1"/>
    <col min="6147" max="6147" width="11.421875" style="142" customWidth="1"/>
    <col min="6148" max="6148" width="46.140625" style="142" customWidth="1"/>
    <col min="6149" max="6153" width="21.00390625" style="142" customWidth="1"/>
    <col min="6154" max="6154" width="4.57421875" style="142" customWidth="1"/>
    <col min="6155" max="6155" width="3.00390625" style="142" customWidth="1"/>
    <col min="6156" max="6400" width="0" style="142" hidden="1" customWidth="1"/>
    <col min="6401" max="6401" width="3.421875" style="142" customWidth="1"/>
    <col min="6402" max="6402" width="3.7109375" style="142" customWidth="1"/>
    <col min="6403" max="6403" width="11.421875" style="142" customWidth="1"/>
    <col min="6404" max="6404" width="46.140625" style="142" customWidth="1"/>
    <col min="6405" max="6409" width="21.00390625" style="142" customWidth="1"/>
    <col min="6410" max="6410" width="4.57421875" style="142" customWidth="1"/>
    <col min="6411" max="6411" width="3.00390625" style="142" customWidth="1"/>
    <col min="6412" max="6656" width="0" style="142" hidden="1" customWidth="1"/>
    <col min="6657" max="6657" width="3.421875" style="142" customWidth="1"/>
    <col min="6658" max="6658" width="3.7109375" style="142" customWidth="1"/>
    <col min="6659" max="6659" width="11.421875" style="142" customWidth="1"/>
    <col min="6660" max="6660" width="46.140625" style="142" customWidth="1"/>
    <col min="6661" max="6665" width="21.00390625" style="142" customWidth="1"/>
    <col min="6666" max="6666" width="4.57421875" style="142" customWidth="1"/>
    <col min="6667" max="6667" width="3.00390625" style="142" customWidth="1"/>
    <col min="6668" max="6912" width="0" style="142" hidden="1" customWidth="1"/>
    <col min="6913" max="6913" width="3.421875" style="142" customWidth="1"/>
    <col min="6914" max="6914" width="3.7109375" style="142" customWidth="1"/>
    <col min="6915" max="6915" width="11.421875" style="142" customWidth="1"/>
    <col min="6916" max="6916" width="46.140625" style="142" customWidth="1"/>
    <col min="6917" max="6921" width="21.00390625" style="142" customWidth="1"/>
    <col min="6922" max="6922" width="4.57421875" style="142" customWidth="1"/>
    <col min="6923" max="6923" width="3.00390625" style="142" customWidth="1"/>
    <col min="6924" max="7168" width="0" style="142" hidden="1" customWidth="1"/>
    <col min="7169" max="7169" width="3.421875" style="142" customWidth="1"/>
    <col min="7170" max="7170" width="3.7109375" style="142" customWidth="1"/>
    <col min="7171" max="7171" width="11.421875" style="142" customWidth="1"/>
    <col min="7172" max="7172" width="46.140625" style="142" customWidth="1"/>
    <col min="7173" max="7177" width="21.00390625" style="142" customWidth="1"/>
    <col min="7178" max="7178" width="4.57421875" style="142" customWidth="1"/>
    <col min="7179" max="7179" width="3.00390625" style="142" customWidth="1"/>
    <col min="7180" max="7424" width="0" style="142" hidden="1" customWidth="1"/>
    <col min="7425" max="7425" width="3.421875" style="142" customWidth="1"/>
    <col min="7426" max="7426" width="3.7109375" style="142" customWidth="1"/>
    <col min="7427" max="7427" width="11.421875" style="142" customWidth="1"/>
    <col min="7428" max="7428" width="46.140625" style="142" customWidth="1"/>
    <col min="7429" max="7433" width="21.00390625" style="142" customWidth="1"/>
    <col min="7434" max="7434" width="4.57421875" style="142" customWidth="1"/>
    <col min="7435" max="7435" width="3.00390625" style="142" customWidth="1"/>
    <col min="7436" max="7680" width="0" style="142" hidden="1" customWidth="1"/>
    <col min="7681" max="7681" width="3.421875" style="142" customWidth="1"/>
    <col min="7682" max="7682" width="3.7109375" style="142" customWidth="1"/>
    <col min="7683" max="7683" width="11.421875" style="142" customWidth="1"/>
    <col min="7684" max="7684" width="46.140625" style="142" customWidth="1"/>
    <col min="7685" max="7689" width="21.00390625" style="142" customWidth="1"/>
    <col min="7690" max="7690" width="4.57421875" style="142" customWidth="1"/>
    <col min="7691" max="7691" width="3.00390625" style="142" customWidth="1"/>
    <col min="7692" max="7936" width="0" style="142" hidden="1" customWidth="1"/>
    <col min="7937" max="7937" width="3.421875" style="142" customWidth="1"/>
    <col min="7938" max="7938" width="3.7109375" style="142" customWidth="1"/>
    <col min="7939" max="7939" width="11.421875" style="142" customWidth="1"/>
    <col min="7940" max="7940" width="46.140625" style="142" customWidth="1"/>
    <col min="7941" max="7945" width="21.00390625" style="142" customWidth="1"/>
    <col min="7946" max="7946" width="4.57421875" style="142" customWidth="1"/>
    <col min="7947" max="7947" width="3.00390625" style="142" customWidth="1"/>
    <col min="7948" max="8192" width="0" style="142" hidden="1" customWidth="1"/>
    <col min="8193" max="8193" width="3.421875" style="142" customWidth="1"/>
    <col min="8194" max="8194" width="3.7109375" style="142" customWidth="1"/>
    <col min="8195" max="8195" width="11.421875" style="142" customWidth="1"/>
    <col min="8196" max="8196" width="46.140625" style="142" customWidth="1"/>
    <col min="8197" max="8201" width="21.00390625" style="142" customWidth="1"/>
    <col min="8202" max="8202" width="4.57421875" style="142" customWidth="1"/>
    <col min="8203" max="8203" width="3.00390625" style="142" customWidth="1"/>
    <col min="8204" max="8448" width="0" style="142" hidden="1" customWidth="1"/>
    <col min="8449" max="8449" width="3.421875" style="142" customWidth="1"/>
    <col min="8450" max="8450" width="3.7109375" style="142" customWidth="1"/>
    <col min="8451" max="8451" width="11.421875" style="142" customWidth="1"/>
    <col min="8452" max="8452" width="46.140625" style="142" customWidth="1"/>
    <col min="8453" max="8457" width="21.00390625" style="142" customWidth="1"/>
    <col min="8458" max="8458" width="4.57421875" style="142" customWidth="1"/>
    <col min="8459" max="8459" width="3.00390625" style="142" customWidth="1"/>
    <col min="8460" max="8704" width="0" style="142" hidden="1" customWidth="1"/>
    <col min="8705" max="8705" width="3.421875" style="142" customWidth="1"/>
    <col min="8706" max="8706" width="3.7109375" style="142" customWidth="1"/>
    <col min="8707" max="8707" width="11.421875" style="142" customWidth="1"/>
    <col min="8708" max="8708" width="46.140625" style="142" customWidth="1"/>
    <col min="8709" max="8713" width="21.00390625" style="142" customWidth="1"/>
    <col min="8714" max="8714" width="4.57421875" style="142" customWidth="1"/>
    <col min="8715" max="8715" width="3.00390625" style="142" customWidth="1"/>
    <col min="8716" max="8960" width="0" style="142" hidden="1" customWidth="1"/>
    <col min="8961" max="8961" width="3.421875" style="142" customWidth="1"/>
    <col min="8962" max="8962" width="3.7109375" style="142" customWidth="1"/>
    <col min="8963" max="8963" width="11.421875" style="142" customWidth="1"/>
    <col min="8964" max="8964" width="46.140625" style="142" customWidth="1"/>
    <col min="8965" max="8969" width="21.00390625" style="142" customWidth="1"/>
    <col min="8970" max="8970" width="4.57421875" style="142" customWidth="1"/>
    <col min="8971" max="8971" width="3.00390625" style="142" customWidth="1"/>
    <col min="8972" max="9216" width="0" style="142" hidden="1" customWidth="1"/>
    <col min="9217" max="9217" width="3.421875" style="142" customWidth="1"/>
    <col min="9218" max="9218" width="3.7109375" style="142" customWidth="1"/>
    <col min="9219" max="9219" width="11.421875" style="142" customWidth="1"/>
    <col min="9220" max="9220" width="46.140625" style="142" customWidth="1"/>
    <col min="9221" max="9225" width="21.00390625" style="142" customWidth="1"/>
    <col min="9226" max="9226" width="4.57421875" style="142" customWidth="1"/>
    <col min="9227" max="9227" width="3.00390625" style="142" customWidth="1"/>
    <col min="9228" max="9472" width="0" style="142" hidden="1" customWidth="1"/>
    <col min="9473" max="9473" width="3.421875" style="142" customWidth="1"/>
    <col min="9474" max="9474" width="3.7109375" style="142" customWidth="1"/>
    <col min="9475" max="9475" width="11.421875" style="142" customWidth="1"/>
    <col min="9476" max="9476" width="46.140625" style="142" customWidth="1"/>
    <col min="9477" max="9481" width="21.00390625" style="142" customWidth="1"/>
    <col min="9482" max="9482" width="4.57421875" style="142" customWidth="1"/>
    <col min="9483" max="9483" width="3.00390625" style="142" customWidth="1"/>
    <col min="9484" max="9728" width="0" style="142" hidden="1" customWidth="1"/>
    <col min="9729" max="9729" width="3.421875" style="142" customWidth="1"/>
    <col min="9730" max="9730" width="3.7109375" style="142" customWidth="1"/>
    <col min="9731" max="9731" width="11.421875" style="142" customWidth="1"/>
    <col min="9732" max="9732" width="46.140625" style="142" customWidth="1"/>
    <col min="9733" max="9737" width="21.00390625" style="142" customWidth="1"/>
    <col min="9738" max="9738" width="4.57421875" style="142" customWidth="1"/>
    <col min="9739" max="9739" width="3.00390625" style="142" customWidth="1"/>
    <col min="9740" max="9984" width="0" style="142" hidden="1" customWidth="1"/>
    <col min="9985" max="9985" width="3.421875" style="142" customWidth="1"/>
    <col min="9986" max="9986" width="3.7109375" style="142" customWidth="1"/>
    <col min="9987" max="9987" width="11.421875" style="142" customWidth="1"/>
    <col min="9988" max="9988" width="46.140625" style="142" customWidth="1"/>
    <col min="9989" max="9993" width="21.00390625" style="142" customWidth="1"/>
    <col min="9994" max="9994" width="4.57421875" style="142" customWidth="1"/>
    <col min="9995" max="9995" width="3.00390625" style="142" customWidth="1"/>
    <col min="9996" max="10240" width="0" style="142" hidden="1" customWidth="1"/>
    <col min="10241" max="10241" width="3.421875" style="142" customWidth="1"/>
    <col min="10242" max="10242" width="3.7109375" style="142" customWidth="1"/>
    <col min="10243" max="10243" width="11.421875" style="142" customWidth="1"/>
    <col min="10244" max="10244" width="46.140625" style="142" customWidth="1"/>
    <col min="10245" max="10249" width="21.00390625" style="142" customWidth="1"/>
    <col min="10250" max="10250" width="4.57421875" style="142" customWidth="1"/>
    <col min="10251" max="10251" width="3.00390625" style="142" customWidth="1"/>
    <col min="10252" max="10496" width="0" style="142" hidden="1" customWidth="1"/>
    <col min="10497" max="10497" width="3.421875" style="142" customWidth="1"/>
    <col min="10498" max="10498" width="3.7109375" style="142" customWidth="1"/>
    <col min="10499" max="10499" width="11.421875" style="142" customWidth="1"/>
    <col min="10500" max="10500" width="46.140625" style="142" customWidth="1"/>
    <col min="10501" max="10505" width="21.00390625" style="142" customWidth="1"/>
    <col min="10506" max="10506" width="4.57421875" style="142" customWidth="1"/>
    <col min="10507" max="10507" width="3.00390625" style="142" customWidth="1"/>
    <col min="10508" max="10752" width="0" style="142" hidden="1" customWidth="1"/>
    <col min="10753" max="10753" width="3.421875" style="142" customWidth="1"/>
    <col min="10754" max="10754" width="3.7109375" style="142" customWidth="1"/>
    <col min="10755" max="10755" width="11.421875" style="142" customWidth="1"/>
    <col min="10756" max="10756" width="46.140625" style="142" customWidth="1"/>
    <col min="10757" max="10761" width="21.00390625" style="142" customWidth="1"/>
    <col min="10762" max="10762" width="4.57421875" style="142" customWidth="1"/>
    <col min="10763" max="10763" width="3.00390625" style="142" customWidth="1"/>
    <col min="10764" max="11008" width="0" style="142" hidden="1" customWidth="1"/>
    <col min="11009" max="11009" width="3.421875" style="142" customWidth="1"/>
    <col min="11010" max="11010" width="3.7109375" style="142" customWidth="1"/>
    <col min="11011" max="11011" width="11.421875" style="142" customWidth="1"/>
    <col min="11012" max="11012" width="46.140625" style="142" customWidth="1"/>
    <col min="11013" max="11017" width="21.00390625" style="142" customWidth="1"/>
    <col min="11018" max="11018" width="4.57421875" style="142" customWidth="1"/>
    <col min="11019" max="11019" width="3.00390625" style="142" customWidth="1"/>
    <col min="11020" max="11264" width="0" style="142" hidden="1" customWidth="1"/>
    <col min="11265" max="11265" width="3.421875" style="142" customWidth="1"/>
    <col min="11266" max="11266" width="3.7109375" style="142" customWidth="1"/>
    <col min="11267" max="11267" width="11.421875" style="142" customWidth="1"/>
    <col min="11268" max="11268" width="46.140625" style="142" customWidth="1"/>
    <col min="11269" max="11273" width="21.00390625" style="142" customWidth="1"/>
    <col min="11274" max="11274" width="4.57421875" style="142" customWidth="1"/>
    <col min="11275" max="11275" width="3.00390625" style="142" customWidth="1"/>
    <col min="11276" max="11520" width="0" style="142" hidden="1" customWidth="1"/>
    <col min="11521" max="11521" width="3.421875" style="142" customWidth="1"/>
    <col min="11522" max="11522" width="3.7109375" style="142" customWidth="1"/>
    <col min="11523" max="11523" width="11.421875" style="142" customWidth="1"/>
    <col min="11524" max="11524" width="46.140625" style="142" customWidth="1"/>
    <col min="11525" max="11529" width="21.00390625" style="142" customWidth="1"/>
    <col min="11530" max="11530" width="4.57421875" style="142" customWidth="1"/>
    <col min="11531" max="11531" width="3.00390625" style="142" customWidth="1"/>
    <col min="11532" max="11776" width="0" style="142" hidden="1" customWidth="1"/>
    <col min="11777" max="11777" width="3.421875" style="142" customWidth="1"/>
    <col min="11778" max="11778" width="3.7109375" style="142" customWidth="1"/>
    <col min="11779" max="11779" width="11.421875" style="142" customWidth="1"/>
    <col min="11780" max="11780" width="46.140625" style="142" customWidth="1"/>
    <col min="11781" max="11785" width="21.00390625" style="142" customWidth="1"/>
    <col min="11786" max="11786" width="4.57421875" style="142" customWidth="1"/>
    <col min="11787" max="11787" width="3.00390625" style="142" customWidth="1"/>
    <col min="11788" max="12032" width="0" style="142" hidden="1" customWidth="1"/>
    <col min="12033" max="12033" width="3.421875" style="142" customWidth="1"/>
    <col min="12034" max="12034" width="3.7109375" style="142" customWidth="1"/>
    <col min="12035" max="12035" width="11.421875" style="142" customWidth="1"/>
    <col min="12036" max="12036" width="46.140625" style="142" customWidth="1"/>
    <col min="12037" max="12041" width="21.00390625" style="142" customWidth="1"/>
    <col min="12042" max="12042" width="4.57421875" style="142" customWidth="1"/>
    <col min="12043" max="12043" width="3.00390625" style="142" customWidth="1"/>
    <col min="12044" max="12288" width="0" style="142" hidden="1" customWidth="1"/>
    <col min="12289" max="12289" width="3.421875" style="142" customWidth="1"/>
    <col min="12290" max="12290" width="3.7109375" style="142" customWidth="1"/>
    <col min="12291" max="12291" width="11.421875" style="142" customWidth="1"/>
    <col min="12292" max="12292" width="46.140625" style="142" customWidth="1"/>
    <col min="12293" max="12297" width="21.00390625" style="142" customWidth="1"/>
    <col min="12298" max="12298" width="4.57421875" style="142" customWidth="1"/>
    <col min="12299" max="12299" width="3.00390625" style="142" customWidth="1"/>
    <col min="12300" max="12544" width="0" style="142" hidden="1" customWidth="1"/>
    <col min="12545" max="12545" width="3.421875" style="142" customWidth="1"/>
    <col min="12546" max="12546" width="3.7109375" style="142" customWidth="1"/>
    <col min="12547" max="12547" width="11.421875" style="142" customWidth="1"/>
    <col min="12548" max="12548" width="46.140625" style="142" customWidth="1"/>
    <col min="12549" max="12553" width="21.00390625" style="142" customWidth="1"/>
    <col min="12554" max="12554" width="4.57421875" style="142" customWidth="1"/>
    <col min="12555" max="12555" width="3.00390625" style="142" customWidth="1"/>
    <col min="12556" max="12800" width="0" style="142" hidden="1" customWidth="1"/>
    <col min="12801" max="12801" width="3.421875" style="142" customWidth="1"/>
    <col min="12802" max="12802" width="3.7109375" style="142" customWidth="1"/>
    <col min="12803" max="12803" width="11.421875" style="142" customWidth="1"/>
    <col min="12804" max="12804" width="46.140625" style="142" customWidth="1"/>
    <col min="12805" max="12809" width="21.00390625" style="142" customWidth="1"/>
    <col min="12810" max="12810" width="4.57421875" style="142" customWidth="1"/>
    <col min="12811" max="12811" width="3.00390625" style="142" customWidth="1"/>
    <col min="12812" max="13056" width="0" style="142" hidden="1" customWidth="1"/>
    <col min="13057" max="13057" width="3.421875" style="142" customWidth="1"/>
    <col min="13058" max="13058" width="3.7109375" style="142" customWidth="1"/>
    <col min="13059" max="13059" width="11.421875" style="142" customWidth="1"/>
    <col min="13060" max="13060" width="46.140625" style="142" customWidth="1"/>
    <col min="13061" max="13065" width="21.00390625" style="142" customWidth="1"/>
    <col min="13066" max="13066" width="4.57421875" style="142" customWidth="1"/>
    <col min="13067" max="13067" width="3.00390625" style="142" customWidth="1"/>
    <col min="13068" max="13312" width="0" style="142" hidden="1" customWidth="1"/>
    <col min="13313" max="13313" width="3.421875" style="142" customWidth="1"/>
    <col min="13314" max="13314" width="3.7109375" style="142" customWidth="1"/>
    <col min="13315" max="13315" width="11.421875" style="142" customWidth="1"/>
    <col min="13316" max="13316" width="46.140625" style="142" customWidth="1"/>
    <col min="13317" max="13321" width="21.00390625" style="142" customWidth="1"/>
    <col min="13322" max="13322" width="4.57421875" style="142" customWidth="1"/>
    <col min="13323" max="13323" width="3.00390625" style="142" customWidth="1"/>
    <col min="13324" max="13568" width="0" style="142" hidden="1" customWidth="1"/>
    <col min="13569" max="13569" width="3.421875" style="142" customWidth="1"/>
    <col min="13570" max="13570" width="3.7109375" style="142" customWidth="1"/>
    <col min="13571" max="13571" width="11.421875" style="142" customWidth="1"/>
    <col min="13572" max="13572" width="46.140625" style="142" customWidth="1"/>
    <col min="13573" max="13577" width="21.00390625" style="142" customWidth="1"/>
    <col min="13578" max="13578" width="4.57421875" style="142" customWidth="1"/>
    <col min="13579" max="13579" width="3.00390625" style="142" customWidth="1"/>
    <col min="13580" max="13824" width="0" style="142" hidden="1" customWidth="1"/>
    <col min="13825" max="13825" width="3.421875" style="142" customWidth="1"/>
    <col min="13826" max="13826" width="3.7109375" style="142" customWidth="1"/>
    <col min="13827" max="13827" width="11.421875" style="142" customWidth="1"/>
    <col min="13828" max="13828" width="46.140625" style="142" customWidth="1"/>
    <col min="13829" max="13833" width="21.00390625" style="142" customWidth="1"/>
    <col min="13834" max="13834" width="4.57421875" style="142" customWidth="1"/>
    <col min="13835" max="13835" width="3.00390625" style="142" customWidth="1"/>
    <col min="13836" max="14080" width="0" style="142" hidden="1" customWidth="1"/>
    <col min="14081" max="14081" width="3.421875" style="142" customWidth="1"/>
    <col min="14082" max="14082" width="3.7109375" style="142" customWidth="1"/>
    <col min="14083" max="14083" width="11.421875" style="142" customWidth="1"/>
    <col min="14084" max="14084" width="46.140625" style="142" customWidth="1"/>
    <col min="14085" max="14089" width="21.00390625" style="142" customWidth="1"/>
    <col min="14090" max="14090" width="4.57421875" style="142" customWidth="1"/>
    <col min="14091" max="14091" width="3.00390625" style="142" customWidth="1"/>
    <col min="14092" max="14336" width="0" style="142" hidden="1" customWidth="1"/>
    <col min="14337" max="14337" width="3.421875" style="142" customWidth="1"/>
    <col min="14338" max="14338" width="3.7109375" style="142" customWidth="1"/>
    <col min="14339" max="14339" width="11.421875" style="142" customWidth="1"/>
    <col min="14340" max="14340" width="46.140625" style="142" customWidth="1"/>
    <col min="14341" max="14345" width="21.00390625" style="142" customWidth="1"/>
    <col min="14346" max="14346" width="4.57421875" style="142" customWidth="1"/>
    <col min="14347" max="14347" width="3.00390625" style="142" customWidth="1"/>
    <col min="14348" max="14592" width="0" style="142" hidden="1" customWidth="1"/>
    <col min="14593" max="14593" width="3.421875" style="142" customWidth="1"/>
    <col min="14594" max="14594" width="3.7109375" style="142" customWidth="1"/>
    <col min="14595" max="14595" width="11.421875" style="142" customWidth="1"/>
    <col min="14596" max="14596" width="46.140625" style="142" customWidth="1"/>
    <col min="14597" max="14601" width="21.00390625" style="142" customWidth="1"/>
    <col min="14602" max="14602" width="4.57421875" style="142" customWidth="1"/>
    <col min="14603" max="14603" width="3.00390625" style="142" customWidth="1"/>
    <col min="14604" max="14848" width="0" style="142" hidden="1" customWidth="1"/>
    <col min="14849" max="14849" width="3.421875" style="142" customWidth="1"/>
    <col min="14850" max="14850" width="3.7109375" style="142" customWidth="1"/>
    <col min="14851" max="14851" width="11.421875" style="142" customWidth="1"/>
    <col min="14852" max="14852" width="46.140625" style="142" customWidth="1"/>
    <col min="14853" max="14857" width="21.00390625" style="142" customWidth="1"/>
    <col min="14858" max="14858" width="4.57421875" style="142" customWidth="1"/>
    <col min="14859" max="14859" width="3.00390625" style="142" customWidth="1"/>
    <col min="14860" max="15104" width="0" style="142" hidden="1" customWidth="1"/>
    <col min="15105" max="15105" width="3.421875" style="142" customWidth="1"/>
    <col min="15106" max="15106" width="3.7109375" style="142" customWidth="1"/>
    <col min="15107" max="15107" width="11.421875" style="142" customWidth="1"/>
    <col min="15108" max="15108" width="46.140625" style="142" customWidth="1"/>
    <col min="15109" max="15113" width="21.00390625" style="142" customWidth="1"/>
    <col min="15114" max="15114" width="4.57421875" style="142" customWidth="1"/>
    <col min="15115" max="15115" width="3.00390625" style="142" customWidth="1"/>
    <col min="15116" max="15360" width="0" style="142" hidden="1" customWidth="1"/>
    <col min="15361" max="15361" width="3.421875" style="142" customWidth="1"/>
    <col min="15362" max="15362" width="3.7109375" style="142" customWidth="1"/>
    <col min="15363" max="15363" width="11.421875" style="142" customWidth="1"/>
    <col min="15364" max="15364" width="46.140625" style="142" customWidth="1"/>
    <col min="15365" max="15369" width="21.00390625" style="142" customWidth="1"/>
    <col min="15370" max="15370" width="4.57421875" style="142" customWidth="1"/>
    <col min="15371" max="15371" width="3.00390625" style="142" customWidth="1"/>
    <col min="15372" max="15616" width="0" style="142" hidden="1" customWidth="1"/>
    <col min="15617" max="15617" width="3.421875" style="142" customWidth="1"/>
    <col min="15618" max="15618" width="3.7109375" style="142" customWidth="1"/>
    <col min="15619" max="15619" width="11.421875" style="142" customWidth="1"/>
    <col min="15620" max="15620" width="46.140625" style="142" customWidth="1"/>
    <col min="15621" max="15625" width="21.00390625" style="142" customWidth="1"/>
    <col min="15626" max="15626" width="4.57421875" style="142" customWidth="1"/>
    <col min="15627" max="15627" width="3.00390625" style="142" customWidth="1"/>
    <col min="15628" max="15872" width="0" style="142" hidden="1" customWidth="1"/>
    <col min="15873" max="15873" width="3.421875" style="142" customWidth="1"/>
    <col min="15874" max="15874" width="3.7109375" style="142" customWidth="1"/>
    <col min="15875" max="15875" width="11.421875" style="142" customWidth="1"/>
    <col min="15876" max="15876" width="46.140625" style="142" customWidth="1"/>
    <col min="15877" max="15881" width="21.00390625" style="142" customWidth="1"/>
    <col min="15882" max="15882" width="4.57421875" style="142" customWidth="1"/>
    <col min="15883" max="15883" width="3.00390625" style="142" customWidth="1"/>
    <col min="15884" max="16128" width="0" style="142" hidden="1" customWidth="1"/>
    <col min="16129" max="16129" width="3.421875" style="142" customWidth="1"/>
    <col min="16130" max="16130" width="3.7109375" style="142" customWidth="1"/>
    <col min="16131" max="16131" width="11.421875" style="142" customWidth="1"/>
    <col min="16132" max="16132" width="46.140625" style="142" customWidth="1"/>
    <col min="16133" max="16137" width="21.00390625" style="142" customWidth="1"/>
    <col min="16138" max="16138" width="4.57421875" style="142" customWidth="1"/>
    <col min="16139" max="16139" width="3.00390625" style="142" customWidth="1"/>
    <col min="16140" max="16384" width="0" style="142" hidden="1" customWidth="1"/>
  </cols>
  <sheetData>
    <row r="1" spans="2:10" ht="12" customHeight="1" thickBot="1">
      <c r="B1" s="42"/>
      <c r="C1" s="43"/>
      <c r="D1" s="42"/>
      <c r="E1" s="42"/>
      <c r="F1" s="42"/>
      <c r="G1" s="42"/>
      <c r="H1" s="42"/>
      <c r="I1" s="42"/>
      <c r="J1" s="42"/>
    </row>
    <row r="2" spans="2:10" ht="15">
      <c r="B2" s="262"/>
      <c r="C2" s="263"/>
      <c r="D2" s="409" t="s">
        <v>109</v>
      </c>
      <c r="E2" s="409"/>
      <c r="F2" s="409"/>
      <c r="G2" s="409"/>
      <c r="H2" s="409"/>
      <c r="I2" s="263"/>
      <c r="J2" s="264"/>
    </row>
    <row r="3" spans="2:10" ht="15">
      <c r="B3" s="265"/>
      <c r="C3" s="266"/>
      <c r="D3" s="429" t="s">
        <v>182</v>
      </c>
      <c r="E3" s="429"/>
      <c r="F3" s="429"/>
      <c r="G3" s="429"/>
      <c r="H3" s="429"/>
      <c r="I3" s="266"/>
      <c r="J3" s="267"/>
    </row>
    <row r="4" spans="2:10" ht="15">
      <c r="B4" s="265"/>
      <c r="C4" s="266"/>
      <c r="D4" s="429" t="s">
        <v>197</v>
      </c>
      <c r="E4" s="429"/>
      <c r="F4" s="429"/>
      <c r="G4" s="429"/>
      <c r="H4" s="429"/>
      <c r="I4" s="266"/>
      <c r="J4" s="267"/>
    </row>
    <row r="5" spans="2:10" ht="15.75" thickBot="1">
      <c r="B5" s="268"/>
      <c r="C5" s="269"/>
      <c r="D5" s="269"/>
      <c r="E5" s="269"/>
      <c r="F5" s="269"/>
      <c r="G5" s="269"/>
      <c r="H5" s="269"/>
      <c r="I5" s="269"/>
      <c r="J5" s="270"/>
    </row>
    <row r="6" spans="2:10" ht="46.5" customHeight="1">
      <c r="B6" s="393"/>
      <c r="C6" s="430" t="s">
        <v>10</v>
      </c>
      <c r="D6" s="430"/>
      <c r="E6" s="394" t="s">
        <v>9</v>
      </c>
      <c r="F6" s="394" t="s">
        <v>183</v>
      </c>
      <c r="G6" s="394" t="s">
        <v>184</v>
      </c>
      <c r="H6" s="394" t="s">
        <v>207</v>
      </c>
      <c r="I6" s="394" t="s">
        <v>185</v>
      </c>
      <c r="J6" s="395"/>
    </row>
    <row r="7" spans="2:10" ht="15">
      <c r="B7" s="396"/>
      <c r="C7" s="397"/>
      <c r="D7" s="397"/>
      <c r="E7" s="397"/>
      <c r="F7" s="397"/>
      <c r="G7" s="397"/>
      <c r="H7" s="397"/>
      <c r="I7" s="397"/>
      <c r="J7" s="398"/>
    </row>
    <row r="8" spans="2:10" ht="15">
      <c r="B8" s="51"/>
      <c r="C8" s="123"/>
      <c r="D8" s="378"/>
      <c r="E8" s="61"/>
      <c r="F8" s="124"/>
      <c r="G8" s="56"/>
      <c r="H8" s="43"/>
      <c r="I8" s="123"/>
      <c r="J8" s="125"/>
    </row>
    <row r="9" spans="2:10" ht="15">
      <c r="B9" s="45"/>
      <c r="C9" s="401"/>
      <c r="D9" s="401"/>
      <c r="E9" s="126"/>
      <c r="F9" s="126"/>
      <c r="G9" s="126"/>
      <c r="H9" s="126"/>
      <c r="I9" s="126"/>
      <c r="J9" s="125"/>
    </row>
    <row r="10" spans="2:10" ht="15">
      <c r="B10" s="45"/>
      <c r="C10" s="382"/>
      <c r="D10" s="61"/>
      <c r="E10" s="127"/>
      <c r="F10" s="127"/>
      <c r="G10" s="127"/>
      <c r="H10" s="127"/>
      <c r="I10" s="127"/>
      <c r="J10" s="125"/>
    </row>
    <row r="11" spans="2:10" ht="15" customHeight="1">
      <c r="B11" s="45"/>
      <c r="C11" s="427" t="s">
        <v>225</v>
      </c>
      <c r="D11" s="427"/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125"/>
    </row>
    <row r="12" spans="2:10" ht="15">
      <c r="B12" s="51"/>
      <c r="C12" s="400" t="s">
        <v>7</v>
      </c>
      <c r="D12" s="400"/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25"/>
    </row>
    <row r="13" spans="2:10" ht="15">
      <c r="B13" s="51"/>
      <c r="C13" s="400" t="s">
        <v>5</v>
      </c>
      <c r="D13" s="400"/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25"/>
    </row>
    <row r="14" spans="2:10" ht="15">
      <c r="B14" s="51"/>
      <c r="C14" s="400" t="s">
        <v>186</v>
      </c>
      <c r="D14" s="400"/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25"/>
    </row>
    <row r="15" spans="2:10" ht="15">
      <c r="B15" s="45"/>
      <c r="C15" s="382"/>
      <c r="D15" s="61"/>
      <c r="E15" s="127"/>
      <c r="F15" s="127"/>
      <c r="G15" s="127"/>
      <c r="H15" s="127"/>
      <c r="I15" s="127"/>
      <c r="J15" s="125"/>
    </row>
    <row r="16" spans="2:10" ht="15">
      <c r="B16" s="45"/>
      <c r="C16" s="427" t="s">
        <v>226</v>
      </c>
      <c r="D16" s="427"/>
      <c r="E16" s="223">
        <v>0</v>
      </c>
      <c r="F16" s="223">
        <f>SUM(F18:F27)</f>
        <v>10329462</v>
      </c>
      <c r="G16" s="223">
        <f>G17</f>
        <v>11478479</v>
      </c>
      <c r="H16" s="223">
        <v>0</v>
      </c>
      <c r="I16" s="223">
        <f aca="true" t="shared" si="0" ref="I16:I18">SUM(E16:H16)</f>
        <v>21807941</v>
      </c>
      <c r="J16" s="125"/>
    </row>
    <row r="17" spans="2:10" ht="15">
      <c r="B17" s="51"/>
      <c r="C17" s="400" t="s">
        <v>187</v>
      </c>
      <c r="D17" s="400"/>
      <c r="E17" s="130">
        <v>0</v>
      </c>
      <c r="F17" s="130">
        <v>0</v>
      </c>
      <c r="G17" s="224">
        <v>11478479</v>
      </c>
      <c r="H17" s="130">
        <v>0</v>
      </c>
      <c r="I17" s="224">
        <f t="shared" si="0"/>
        <v>11478479</v>
      </c>
      <c r="J17" s="125"/>
    </row>
    <row r="18" spans="2:10" ht="15">
      <c r="B18" s="51"/>
      <c r="C18" s="400" t="s">
        <v>4</v>
      </c>
      <c r="D18" s="400"/>
      <c r="E18" s="130">
        <v>0</v>
      </c>
      <c r="F18" s="224">
        <v>10329462</v>
      </c>
      <c r="G18" s="224">
        <v>0</v>
      </c>
      <c r="H18" s="224">
        <v>0</v>
      </c>
      <c r="I18" s="224">
        <f t="shared" si="0"/>
        <v>10329462</v>
      </c>
      <c r="J18" s="125"/>
    </row>
    <row r="19" spans="2:10" ht="15">
      <c r="B19" s="51"/>
      <c r="C19" s="400" t="s">
        <v>188</v>
      </c>
      <c r="D19" s="400"/>
      <c r="E19" s="130">
        <v>0</v>
      </c>
      <c r="F19" s="130">
        <v>0</v>
      </c>
      <c r="G19" s="130">
        <v>0</v>
      </c>
      <c r="H19" s="130">
        <v>0</v>
      </c>
      <c r="I19" s="129">
        <f>+F19+H19</f>
        <v>0</v>
      </c>
      <c r="J19" s="125"/>
    </row>
    <row r="20" spans="2:10" ht="15">
      <c r="B20" s="51"/>
      <c r="C20" s="400" t="s">
        <v>3</v>
      </c>
      <c r="D20" s="400"/>
      <c r="E20" s="130">
        <v>0</v>
      </c>
      <c r="F20" s="130">
        <v>0</v>
      </c>
      <c r="G20" s="130">
        <v>0</v>
      </c>
      <c r="H20" s="130">
        <v>0</v>
      </c>
      <c r="I20" s="129">
        <f>+F20</f>
        <v>0</v>
      </c>
      <c r="J20" s="125"/>
    </row>
    <row r="21" spans="2:10" s="225" customFormat="1" ht="15">
      <c r="B21" s="51"/>
      <c r="C21" s="400" t="s">
        <v>8</v>
      </c>
      <c r="D21" s="400"/>
      <c r="E21" s="130">
        <v>0</v>
      </c>
      <c r="F21" s="130">
        <v>0</v>
      </c>
      <c r="G21" s="130">
        <v>0</v>
      </c>
      <c r="H21" s="130">
        <v>0</v>
      </c>
      <c r="I21" s="129">
        <v>0</v>
      </c>
      <c r="J21" s="125"/>
    </row>
    <row r="22" spans="2:10" s="225" customFormat="1" ht="15">
      <c r="B22" s="51"/>
      <c r="C22" s="377"/>
      <c r="D22" s="377"/>
      <c r="E22" s="128"/>
      <c r="F22" s="130"/>
      <c r="G22" s="130"/>
      <c r="H22" s="130"/>
      <c r="I22" s="129"/>
      <c r="J22" s="125"/>
    </row>
    <row r="23" spans="2:10" s="225" customFormat="1" ht="27.75" customHeight="1">
      <c r="B23" s="51"/>
      <c r="C23" s="427" t="s">
        <v>208</v>
      </c>
      <c r="D23" s="427"/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399"/>
    </row>
    <row r="24" spans="2:10" s="225" customFormat="1" ht="15">
      <c r="B24" s="51"/>
      <c r="C24" s="400" t="s">
        <v>209</v>
      </c>
      <c r="D24" s="400"/>
      <c r="E24" s="130">
        <v>0</v>
      </c>
      <c r="F24" s="130">
        <v>0</v>
      </c>
      <c r="G24" s="130">
        <v>0</v>
      </c>
      <c r="H24" s="130">
        <v>0</v>
      </c>
      <c r="I24" s="129">
        <v>0</v>
      </c>
      <c r="J24" s="125"/>
    </row>
    <row r="25" spans="2:10" s="225" customFormat="1" ht="15">
      <c r="B25" s="51"/>
      <c r="C25" s="400" t="s">
        <v>210</v>
      </c>
      <c r="D25" s="400"/>
      <c r="E25" s="130">
        <v>0</v>
      </c>
      <c r="F25" s="130">
        <v>0</v>
      </c>
      <c r="G25" s="130">
        <v>0</v>
      </c>
      <c r="H25" s="130">
        <v>0</v>
      </c>
      <c r="I25" s="129">
        <v>0</v>
      </c>
      <c r="J25" s="125"/>
    </row>
    <row r="26" spans="2:10" s="225" customFormat="1" ht="15">
      <c r="B26" s="51"/>
      <c r="C26" s="377"/>
      <c r="D26" s="377"/>
      <c r="E26" s="128"/>
      <c r="F26" s="130"/>
      <c r="G26" s="130"/>
      <c r="H26" s="130"/>
      <c r="I26" s="129"/>
      <c r="J26" s="125"/>
    </row>
    <row r="27" spans="2:10" ht="15">
      <c r="B27" s="45"/>
      <c r="C27" s="382"/>
      <c r="D27" s="61"/>
      <c r="E27" s="127"/>
      <c r="F27" s="131"/>
      <c r="G27" s="131"/>
      <c r="H27" s="131"/>
      <c r="I27" s="131"/>
      <c r="J27" s="125"/>
    </row>
    <row r="28" spans="2:10" ht="15.75" thickBot="1">
      <c r="B28" s="45"/>
      <c r="C28" s="428" t="s">
        <v>211</v>
      </c>
      <c r="D28" s="428"/>
      <c r="E28" s="392">
        <v>0</v>
      </c>
      <c r="F28" s="132">
        <f>+F9+F16</f>
        <v>10329462</v>
      </c>
      <c r="G28" s="132">
        <f>+G16</f>
        <v>11478479</v>
      </c>
      <c r="H28" s="132">
        <f>+H16</f>
        <v>0</v>
      </c>
      <c r="I28" s="132">
        <f>+E28+F28+G28+H28</f>
        <v>21807941</v>
      </c>
      <c r="J28" s="125"/>
    </row>
    <row r="29" spans="2:10" ht="15">
      <c r="B29" s="51"/>
      <c r="C29" s="61"/>
      <c r="D29" s="56"/>
      <c r="E29" s="127"/>
      <c r="F29" s="131"/>
      <c r="G29" s="131"/>
      <c r="H29" s="131"/>
      <c r="I29" s="131"/>
      <c r="J29" s="125"/>
    </row>
    <row r="30" spans="2:10" ht="15">
      <c r="B30" s="45"/>
      <c r="C30" s="427" t="s">
        <v>227</v>
      </c>
      <c r="D30" s="427"/>
      <c r="E30" s="129">
        <f>SUM(E31:E33)</f>
        <v>0</v>
      </c>
      <c r="F30" s="129">
        <f>SUM(F31:F33)</f>
        <v>0</v>
      </c>
      <c r="G30" s="129">
        <f>SUM(G31:G33)</f>
        <v>0</v>
      </c>
      <c r="H30" s="129">
        <f>SUM(H31:H33)</f>
        <v>0</v>
      </c>
      <c r="I30" s="129">
        <f>+E30</f>
        <v>0</v>
      </c>
      <c r="J30" s="125"/>
    </row>
    <row r="31" spans="2:10" ht="15">
      <c r="B31" s="51"/>
      <c r="C31" s="400" t="s">
        <v>6</v>
      </c>
      <c r="D31" s="400"/>
      <c r="E31" s="130">
        <v>0</v>
      </c>
      <c r="F31" s="130">
        <v>0</v>
      </c>
      <c r="G31" s="130">
        <v>0</v>
      </c>
      <c r="H31" s="130">
        <v>0</v>
      </c>
      <c r="I31" s="129">
        <f>+E31</f>
        <v>0</v>
      </c>
      <c r="J31" s="125"/>
    </row>
    <row r="32" spans="2:10" ht="15">
      <c r="B32" s="51"/>
      <c r="C32" s="400" t="s">
        <v>5</v>
      </c>
      <c r="D32" s="400"/>
      <c r="E32" s="130">
        <v>0</v>
      </c>
      <c r="F32" s="130">
        <v>0</v>
      </c>
      <c r="G32" s="130">
        <v>0</v>
      </c>
      <c r="H32" s="130">
        <v>0</v>
      </c>
      <c r="I32" s="129">
        <f>+E32</f>
        <v>0</v>
      </c>
      <c r="J32" s="125"/>
    </row>
    <row r="33" spans="2:10" ht="15">
      <c r="B33" s="51"/>
      <c r="C33" s="400" t="s">
        <v>186</v>
      </c>
      <c r="D33" s="400"/>
      <c r="E33" s="130">
        <v>0</v>
      </c>
      <c r="F33" s="130">
        <v>0</v>
      </c>
      <c r="G33" s="130">
        <v>0</v>
      </c>
      <c r="H33" s="130">
        <v>0</v>
      </c>
      <c r="I33" s="129">
        <f>+E33</f>
        <v>0</v>
      </c>
      <c r="J33" s="125"/>
    </row>
    <row r="34" spans="2:10" ht="15">
      <c r="B34" s="45"/>
      <c r="C34" s="382"/>
      <c r="D34" s="61"/>
      <c r="E34" s="127"/>
      <c r="F34" s="131"/>
      <c r="G34" s="131"/>
      <c r="H34" s="131"/>
      <c r="I34" s="131"/>
      <c r="J34" s="125"/>
    </row>
    <row r="35" spans="2:10" ht="15">
      <c r="B35" s="45" t="s">
        <v>140</v>
      </c>
      <c r="C35" s="427" t="s">
        <v>212</v>
      </c>
      <c r="D35" s="427"/>
      <c r="E35" s="129">
        <f>SUM(E36:E38)</f>
        <v>0</v>
      </c>
      <c r="F35" s="129">
        <f>+F37+F38+F39</f>
        <v>-5181352.22</v>
      </c>
      <c r="G35" s="129">
        <f>+G36+G37</f>
        <v>-2155577.1899999995</v>
      </c>
      <c r="H35" s="129">
        <f>SUM(H36:H39)</f>
        <v>0</v>
      </c>
      <c r="I35" s="129">
        <f>+F35+G35+H35</f>
        <v>-7336929.409999999</v>
      </c>
      <c r="J35" s="125"/>
    </row>
    <row r="36" spans="2:10" ht="15">
      <c r="B36" s="51"/>
      <c r="C36" s="400" t="s">
        <v>187</v>
      </c>
      <c r="D36" s="400"/>
      <c r="E36" s="130">
        <v>0</v>
      </c>
      <c r="F36" s="130">
        <v>0</v>
      </c>
      <c r="G36" s="224">
        <v>9322901.81</v>
      </c>
      <c r="H36" s="130">
        <v>0</v>
      </c>
      <c r="I36" s="224">
        <f aca="true" t="shared" si="1" ref="I36:I39">SUM(E36:H36)</f>
        <v>9322901.81</v>
      </c>
      <c r="J36" s="125"/>
    </row>
    <row r="37" spans="2:10" ht="15">
      <c r="B37" s="51"/>
      <c r="C37" s="400" t="s">
        <v>4</v>
      </c>
      <c r="D37" s="400"/>
      <c r="E37" s="130">
        <v>0</v>
      </c>
      <c r="F37" s="224">
        <v>-5181352.22</v>
      </c>
      <c r="G37" s="224">
        <v>-11478479</v>
      </c>
      <c r="H37" s="130">
        <v>0</v>
      </c>
      <c r="I37" s="224">
        <f t="shared" si="1"/>
        <v>-16659831.219999999</v>
      </c>
      <c r="J37" s="125"/>
    </row>
    <row r="38" spans="2:10" ht="15">
      <c r="B38" s="51"/>
      <c r="C38" s="400" t="s">
        <v>188</v>
      </c>
      <c r="D38" s="400"/>
      <c r="E38" s="130">
        <v>0</v>
      </c>
      <c r="F38" s="224">
        <v>0</v>
      </c>
      <c r="G38" s="224">
        <v>0</v>
      </c>
      <c r="H38" s="224">
        <v>0</v>
      </c>
      <c r="I38" s="224">
        <f t="shared" si="1"/>
        <v>0</v>
      </c>
      <c r="J38" s="125"/>
    </row>
    <row r="39" spans="2:10" ht="15">
      <c r="B39" s="51"/>
      <c r="C39" s="400" t="s">
        <v>3</v>
      </c>
      <c r="D39" s="400"/>
      <c r="E39" s="130">
        <v>0</v>
      </c>
      <c r="F39" s="224">
        <v>0</v>
      </c>
      <c r="G39" s="224">
        <v>0</v>
      </c>
      <c r="H39" s="224"/>
      <c r="I39" s="224">
        <f t="shared" si="1"/>
        <v>0</v>
      </c>
      <c r="J39" s="125"/>
    </row>
    <row r="40" spans="2:10" s="225" customFormat="1" ht="15" customHeight="1">
      <c r="B40" s="51"/>
      <c r="C40" s="400" t="s">
        <v>8</v>
      </c>
      <c r="D40" s="400"/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125"/>
    </row>
    <row r="41" spans="2:10" s="225" customFormat="1" ht="15" customHeight="1">
      <c r="B41" s="51"/>
      <c r="C41" s="377"/>
      <c r="D41" s="377"/>
      <c r="E41" s="223"/>
      <c r="F41" s="223"/>
      <c r="G41" s="223"/>
      <c r="H41" s="223"/>
      <c r="I41" s="223"/>
      <c r="J41" s="125"/>
    </row>
    <row r="42" spans="2:10" s="225" customFormat="1" ht="37.5" customHeight="1">
      <c r="B42" s="51"/>
      <c r="C42" s="427" t="s">
        <v>213</v>
      </c>
      <c r="D42" s="427"/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125"/>
    </row>
    <row r="43" spans="2:10" s="225" customFormat="1" ht="15">
      <c r="B43" s="51"/>
      <c r="C43" s="400" t="s">
        <v>214</v>
      </c>
      <c r="D43" s="400"/>
      <c r="E43" s="130">
        <v>0</v>
      </c>
      <c r="F43" s="224">
        <v>0</v>
      </c>
      <c r="G43" s="224">
        <v>0</v>
      </c>
      <c r="H43" s="224">
        <v>0</v>
      </c>
      <c r="I43" s="224">
        <v>0</v>
      </c>
      <c r="J43" s="125"/>
    </row>
    <row r="44" spans="2:10" s="225" customFormat="1" ht="15">
      <c r="B44" s="51"/>
      <c r="C44" s="400" t="s">
        <v>47</v>
      </c>
      <c r="D44" s="400"/>
      <c r="E44" s="130">
        <v>0</v>
      </c>
      <c r="F44" s="224">
        <v>0</v>
      </c>
      <c r="G44" s="224">
        <v>0</v>
      </c>
      <c r="H44" s="224">
        <v>0</v>
      </c>
      <c r="I44" s="224">
        <v>0</v>
      </c>
      <c r="J44" s="125"/>
    </row>
    <row r="45" spans="2:10" ht="15">
      <c r="B45" s="45"/>
      <c r="C45" s="382"/>
      <c r="D45" s="61"/>
      <c r="E45" s="127"/>
      <c r="F45" s="131"/>
      <c r="G45" s="131"/>
      <c r="H45" s="131"/>
      <c r="I45" s="131"/>
      <c r="J45" s="125"/>
    </row>
    <row r="46" spans="2:10" ht="15">
      <c r="B46" s="133"/>
      <c r="C46" s="424" t="s">
        <v>215</v>
      </c>
      <c r="D46" s="424"/>
      <c r="E46" s="392">
        <v>0</v>
      </c>
      <c r="F46" s="134">
        <f>+F28+F35</f>
        <v>5148109.78</v>
      </c>
      <c r="G46" s="134">
        <f>G28+G35+G9</f>
        <v>9322901.81</v>
      </c>
      <c r="H46" s="134">
        <f>+H28+H35</f>
        <v>0</v>
      </c>
      <c r="I46" s="135">
        <f>SUM(E46:H46)</f>
        <v>14471011.59</v>
      </c>
      <c r="J46" s="136"/>
    </row>
    <row r="47" spans="2:10" ht="15">
      <c r="B47" s="137"/>
      <c r="C47" s="137"/>
      <c r="D47" s="137"/>
      <c r="E47" s="137"/>
      <c r="F47" s="137"/>
      <c r="G47" s="137"/>
      <c r="H47" s="137"/>
      <c r="I47" s="137"/>
      <c r="J47" s="138"/>
    </row>
    <row r="48" spans="5:10" ht="15">
      <c r="E48" s="139"/>
      <c r="F48" s="139"/>
      <c r="J48" s="147"/>
    </row>
    <row r="49" spans="2:11" ht="15">
      <c r="B49" s="42"/>
      <c r="C49" s="405" t="s">
        <v>2</v>
      </c>
      <c r="D49" s="405"/>
      <c r="E49" s="405"/>
      <c r="F49" s="405"/>
      <c r="G49" s="405"/>
      <c r="H49" s="405"/>
      <c r="I49" s="405"/>
      <c r="J49" s="405"/>
      <c r="K49" s="56"/>
    </row>
    <row r="50" spans="2:11" ht="15">
      <c r="B50" s="42"/>
      <c r="C50" s="56"/>
      <c r="D50" s="57"/>
      <c r="E50" s="58"/>
      <c r="F50" s="58"/>
      <c r="G50" s="42"/>
      <c r="H50" s="59"/>
      <c r="I50" s="57"/>
      <c r="J50" s="58"/>
      <c r="K50" s="58"/>
    </row>
    <row r="51" spans="2:11" ht="15">
      <c r="B51" s="42"/>
      <c r="C51" s="56"/>
      <c r="D51" s="425"/>
      <c r="E51" s="425"/>
      <c r="F51" s="58"/>
      <c r="G51" s="42"/>
      <c r="H51" s="426"/>
      <c r="I51" s="426"/>
      <c r="J51" s="58"/>
      <c r="K51" s="58"/>
    </row>
    <row r="52" spans="2:11" ht="15">
      <c r="B52" s="42"/>
      <c r="C52" s="93"/>
      <c r="D52" s="406" t="s">
        <v>190</v>
      </c>
      <c r="E52" s="406"/>
      <c r="F52" s="58"/>
      <c r="G52" s="58"/>
      <c r="H52" s="406" t="s">
        <v>189</v>
      </c>
      <c r="I52" s="406"/>
      <c r="J52" s="61"/>
      <c r="K52" s="58"/>
    </row>
    <row r="53" spans="2:11" ht="15">
      <c r="B53" s="42"/>
      <c r="C53" s="140"/>
      <c r="D53" s="402" t="s">
        <v>195</v>
      </c>
      <c r="E53" s="402"/>
      <c r="F53" s="141"/>
      <c r="G53" s="141"/>
      <c r="H53" s="402" t="s">
        <v>0</v>
      </c>
      <c r="I53" s="402"/>
      <c r="J53" s="61"/>
      <c r="K53" s="58"/>
    </row>
    <row r="54" ht="15"/>
    <row r="55" ht="15"/>
    <row r="56" ht="15"/>
    <row r="57" ht="15"/>
    <row r="58" ht="15"/>
    <row r="59" ht="15"/>
    <row r="60" ht="15"/>
    <row r="61" ht="15"/>
  </sheetData>
  <mergeCells count="40">
    <mergeCell ref="C14:D14"/>
    <mergeCell ref="D2:H2"/>
    <mergeCell ref="D3:H3"/>
    <mergeCell ref="D4:H4"/>
    <mergeCell ref="C9:D9"/>
    <mergeCell ref="C11:D11"/>
    <mergeCell ref="C12:D12"/>
    <mergeCell ref="C13:D13"/>
    <mergeCell ref="C6:D6"/>
    <mergeCell ref="C36:D36"/>
    <mergeCell ref="C16:D16"/>
    <mergeCell ref="C17:D17"/>
    <mergeCell ref="C18:D18"/>
    <mergeCell ref="C19:D19"/>
    <mergeCell ref="C20:D20"/>
    <mergeCell ref="C28:D28"/>
    <mergeCell ref="C30:D30"/>
    <mergeCell ref="C31:D31"/>
    <mergeCell ref="C32:D32"/>
    <mergeCell ref="C33:D33"/>
    <mergeCell ref="C35:D35"/>
    <mergeCell ref="C21:D21"/>
    <mergeCell ref="C23:D23"/>
    <mergeCell ref="C24:D24"/>
    <mergeCell ref="C25:D25"/>
    <mergeCell ref="D52:E52"/>
    <mergeCell ref="H52:I52"/>
    <mergeCell ref="D53:E53"/>
    <mergeCell ref="H53:I53"/>
    <mergeCell ref="C37:D37"/>
    <mergeCell ref="C38:D38"/>
    <mergeCell ref="C39:D39"/>
    <mergeCell ref="C46:D46"/>
    <mergeCell ref="C49:J49"/>
    <mergeCell ref="D51:E51"/>
    <mergeCell ref="H51:I51"/>
    <mergeCell ref="C40:D40"/>
    <mergeCell ref="C42:D42"/>
    <mergeCell ref="C43:D43"/>
    <mergeCell ref="C44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84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29.28125" style="0" customWidth="1"/>
    <col min="2" max="2" width="22.421875" style="0" customWidth="1"/>
    <col min="3" max="3" width="26.421875" style="0" customWidth="1"/>
    <col min="4" max="4" width="32.421875" style="0" customWidth="1"/>
  </cols>
  <sheetData>
    <row r="1" spans="1:4" ht="15.75" thickBot="1">
      <c r="A1" s="214"/>
      <c r="B1" s="215"/>
      <c r="C1" s="216"/>
      <c r="D1" s="216"/>
    </row>
    <row r="2" spans="1:4" ht="15">
      <c r="A2" s="440" t="s">
        <v>198</v>
      </c>
      <c r="B2" s="441"/>
      <c r="C2" s="441"/>
      <c r="D2" s="442"/>
    </row>
    <row r="3" spans="1:4" ht="15">
      <c r="A3" s="443" t="s">
        <v>106</v>
      </c>
      <c r="B3" s="429"/>
      <c r="C3" s="429"/>
      <c r="D3" s="444"/>
    </row>
    <row r="4" spans="1:4" ht="15">
      <c r="A4" s="445" t="s">
        <v>218</v>
      </c>
      <c r="B4" s="410"/>
      <c r="C4" s="410"/>
      <c r="D4" s="446"/>
    </row>
    <row r="5" spans="1:4" ht="15.75" thickBot="1">
      <c r="A5" s="447"/>
      <c r="B5" s="448"/>
      <c r="C5" s="448"/>
      <c r="D5" s="449"/>
    </row>
    <row r="6" spans="1:4" ht="15.75" thickBot="1">
      <c r="A6" s="438" t="s">
        <v>10</v>
      </c>
      <c r="B6" s="439"/>
      <c r="C6" s="373" t="s">
        <v>81</v>
      </c>
      <c r="D6" s="272" t="s">
        <v>80</v>
      </c>
    </row>
    <row r="7" spans="1:4" ht="15">
      <c r="A7" s="357"/>
      <c r="B7" s="339"/>
      <c r="C7" s="348"/>
      <c r="D7" s="358"/>
    </row>
    <row r="8" spans="1:4" ht="15">
      <c r="A8" s="359"/>
      <c r="B8" s="341"/>
      <c r="C8" s="349"/>
      <c r="D8" s="360"/>
    </row>
    <row r="9" spans="1:4" ht="15">
      <c r="A9" s="434" t="s">
        <v>30</v>
      </c>
      <c r="B9" s="435"/>
      <c r="C9" s="352">
        <f>C11+C21</f>
        <v>9734353.5</v>
      </c>
      <c r="D9" s="328"/>
    </row>
    <row r="10" spans="1:4" ht="15">
      <c r="A10" s="362"/>
      <c r="B10" s="337"/>
      <c r="C10" s="353"/>
      <c r="D10" s="363"/>
    </row>
    <row r="11" spans="1:4" ht="15">
      <c r="A11" s="434" t="s">
        <v>29</v>
      </c>
      <c r="B11" s="435"/>
      <c r="C11" s="352">
        <f>C13-D14</f>
        <v>8687574.42</v>
      </c>
      <c r="D11" s="328"/>
    </row>
    <row r="12" spans="1:4" ht="15">
      <c r="A12" s="362"/>
      <c r="B12" s="337"/>
      <c r="C12" s="353"/>
      <c r="D12" s="363"/>
    </row>
    <row r="13" spans="1:4" ht="15">
      <c r="A13" s="431" t="s">
        <v>28</v>
      </c>
      <c r="B13" s="432"/>
      <c r="C13" s="346">
        <v>10066428.18</v>
      </c>
      <c r="D13" s="364"/>
    </row>
    <row r="14" spans="1:4" ht="15">
      <c r="A14" s="431" t="s">
        <v>27</v>
      </c>
      <c r="B14" s="432"/>
      <c r="C14" s="354"/>
      <c r="D14" s="364">
        <v>1378853.76</v>
      </c>
    </row>
    <row r="15" spans="1:4" ht="15">
      <c r="A15" s="431" t="s">
        <v>26</v>
      </c>
      <c r="B15" s="432"/>
      <c r="C15" s="354"/>
      <c r="D15" s="365"/>
    </row>
    <row r="16" spans="1:4" ht="15">
      <c r="A16" s="431" t="s">
        <v>25</v>
      </c>
      <c r="B16" s="432"/>
      <c r="C16" s="354"/>
      <c r="D16" s="365"/>
    </row>
    <row r="17" spans="1:4" ht="15">
      <c r="A17" s="431" t="s">
        <v>24</v>
      </c>
      <c r="B17" s="432"/>
      <c r="C17" s="354"/>
      <c r="D17" s="365"/>
    </row>
    <row r="18" spans="1:4" ht="15">
      <c r="A18" s="431" t="s">
        <v>23</v>
      </c>
      <c r="B18" s="432"/>
      <c r="C18" s="354"/>
      <c r="D18" s="365"/>
    </row>
    <row r="19" spans="1:4" ht="15">
      <c r="A19" s="431" t="s">
        <v>22</v>
      </c>
      <c r="B19" s="432"/>
      <c r="C19" s="354"/>
      <c r="D19" s="365"/>
    </row>
    <row r="20" spans="1:4" ht="15">
      <c r="A20" s="362"/>
      <c r="B20" s="337"/>
      <c r="C20" s="353"/>
      <c r="D20" s="363"/>
    </row>
    <row r="21" spans="1:4" ht="15">
      <c r="A21" s="434" t="s">
        <v>21</v>
      </c>
      <c r="B21" s="435"/>
      <c r="C21" s="352">
        <f>C28-D26-D27</f>
        <v>1046779.0799999998</v>
      </c>
      <c r="D21" s="361"/>
    </row>
    <row r="22" spans="1:4" ht="15">
      <c r="A22" s="362"/>
      <c r="B22" s="337"/>
      <c r="C22" s="353"/>
      <c r="D22" s="363"/>
    </row>
    <row r="23" spans="1:4" ht="15">
      <c r="A23" s="431" t="s">
        <v>20</v>
      </c>
      <c r="B23" s="432"/>
      <c r="C23" s="354"/>
      <c r="D23" s="365"/>
    </row>
    <row r="24" spans="1:4" ht="15">
      <c r="A24" s="431" t="s">
        <v>19</v>
      </c>
      <c r="B24" s="432"/>
      <c r="C24" s="354"/>
      <c r="D24" s="365"/>
    </row>
    <row r="25" spans="1:4" ht="15">
      <c r="A25" s="431" t="s">
        <v>18</v>
      </c>
      <c r="B25" s="432"/>
      <c r="C25" s="354"/>
      <c r="D25" s="365"/>
    </row>
    <row r="26" spans="1:4" ht="15">
      <c r="A26" s="431" t="s">
        <v>61</v>
      </c>
      <c r="B26" s="432"/>
      <c r="C26" s="354"/>
      <c r="D26" s="364">
        <v>611198.27</v>
      </c>
    </row>
    <row r="27" spans="1:4" ht="15">
      <c r="A27" s="431" t="s">
        <v>17</v>
      </c>
      <c r="B27" s="432"/>
      <c r="C27" s="346"/>
      <c r="D27" s="364">
        <v>62373.55</v>
      </c>
    </row>
    <row r="28" spans="1:4" ht="15">
      <c r="A28" s="431" t="s">
        <v>16</v>
      </c>
      <c r="B28" s="432"/>
      <c r="C28" s="346">
        <v>1720350.9</v>
      </c>
      <c r="D28" s="365"/>
    </row>
    <row r="29" spans="1:4" ht="15">
      <c r="A29" s="431" t="s">
        <v>15</v>
      </c>
      <c r="B29" s="432"/>
      <c r="C29" s="354"/>
      <c r="D29" s="365"/>
    </row>
    <row r="30" spans="1:4" ht="15">
      <c r="A30" s="431" t="s">
        <v>14</v>
      </c>
      <c r="B30" s="432"/>
      <c r="C30" s="354"/>
      <c r="D30" s="365"/>
    </row>
    <row r="31" spans="1:4" ht="15">
      <c r="A31" s="431" t="s">
        <v>13</v>
      </c>
      <c r="B31" s="432"/>
      <c r="C31" s="354"/>
      <c r="D31" s="365"/>
    </row>
    <row r="32" spans="1:4" ht="15">
      <c r="A32" s="366"/>
      <c r="B32" s="338"/>
      <c r="C32" s="338"/>
      <c r="D32" s="367"/>
    </row>
    <row r="33" spans="1:4" ht="15">
      <c r="A33" s="366"/>
      <c r="B33" s="340"/>
      <c r="C33" s="340"/>
      <c r="D33" s="367"/>
    </row>
    <row r="34" spans="1:4" ht="15">
      <c r="A34" s="434" t="s">
        <v>77</v>
      </c>
      <c r="B34" s="435"/>
      <c r="C34" s="352"/>
      <c r="D34" s="361">
        <f>D36+D47</f>
        <v>2397424.09</v>
      </c>
    </row>
    <row r="35" spans="1:4" ht="15">
      <c r="A35" s="362"/>
      <c r="B35" s="350"/>
      <c r="C35" s="353"/>
      <c r="D35" s="363"/>
    </row>
    <row r="36" spans="1:4" ht="15">
      <c r="A36" s="434" t="s">
        <v>76</v>
      </c>
      <c r="B36" s="435"/>
      <c r="C36" s="352"/>
      <c r="D36" s="361">
        <f>D38-C44</f>
        <v>1479136.77</v>
      </c>
    </row>
    <row r="37" spans="1:4" ht="15">
      <c r="A37" s="362"/>
      <c r="B37" s="350"/>
      <c r="C37" s="353"/>
      <c r="D37" s="363"/>
    </row>
    <row r="38" spans="1:4" ht="15">
      <c r="A38" s="431" t="s">
        <v>75</v>
      </c>
      <c r="B38" s="432"/>
      <c r="C38" s="346"/>
      <c r="D38" s="364">
        <v>1486588.4</v>
      </c>
    </row>
    <row r="39" spans="1:4" ht="15">
      <c r="A39" s="431" t="s">
        <v>74</v>
      </c>
      <c r="B39" s="432"/>
      <c r="C39" s="354"/>
      <c r="D39" s="365"/>
    </row>
    <row r="40" spans="1:4" ht="15">
      <c r="A40" s="431" t="s">
        <v>73</v>
      </c>
      <c r="B40" s="432"/>
      <c r="C40" s="354"/>
      <c r="D40" s="365"/>
    </row>
    <row r="41" spans="1:4" ht="15">
      <c r="A41" s="431" t="s">
        <v>72</v>
      </c>
      <c r="B41" s="432"/>
      <c r="C41" s="354"/>
      <c r="D41" s="365"/>
    </row>
    <row r="42" spans="1:4" ht="15">
      <c r="A42" s="431" t="s">
        <v>71</v>
      </c>
      <c r="B42" s="432"/>
      <c r="C42" s="354"/>
      <c r="D42" s="365"/>
    </row>
    <row r="43" spans="1:4" ht="28.5" customHeight="1">
      <c r="A43" s="431" t="s">
        <v>70</v>
      </c>
      <c r="B43" s="432"/>
      <c r="C43" s="354"/>
      <c r="D43" s="365"/>
    </row>
    <row r="44" spans="1:4" ht="15">
      <c r="A44" s="431" t="s">
        <v>69</v>
      </c>
      <c r="B44" s="432"/>
      <c r="C44" s="346">
        <v>7451.63</v>
      </c>
      <c r="D44" s="364"/>
    </row>
    <row r="45" spans="1:4" ht="15">
      <c r="A45" s="431" t="s">
        <v>68</v>
      </c>
      <c r="B45" s="432"/>
      <c r="C45" s="354"/>
      <c r="D45" s="365"/>
    </row>
    <row r="46" spans="1:4" ht="15">
      <c r="A46" s="362"/>
      <c r="B46" s="350"/>
      <c r="C46" s="353"/>
      <c r="D46" s="363"/>
    </row>
    <row r="47" spans="1:4" ht="15">
      <c r="A47" s="436" t="s">
        <v>65</v>
      </c>
      <c r="B47" s="437"/>
      <c r="C47" s="352"/>
      <c r="D47" s="361">
        <f>SUM(D49:D54)</f>
        <v>918287.32</v>
      </c>
    </row>
    <row r="48" spans="1:4" ht="15">
      <c r="A48" s="362"/>
      <c r="B48" s="350"/>
      <c r="C48" s="353"/>
      <c r="D48" s="363"/>
    </row>
    <row r="49" spans="1:4" ht="15">
      <c r="A49" s="431" t="s">
        <v>64</v>
      </c>
      <c r="B49" s="432"/>
      <c r="C49" s="354"/>
      <c r="D49" s="365"/>
    </row>
    <row r="50" spans="1:4" ht="15">
      <c r="A50" s="431" t="s">
        <v>63</v>
      </c>
      <c r="B50" s="432"/>
      <c r="C50" s="354"/>
      <c r="D50" s="365"/>
    </row>
    <row r="51" spans="1:4" ht="15">
      <c r="A51" s="431" t="s">
        <v>62</v>
      </c>
      <c r="B51" s="432"/>
      <c r="C51" s="354"/>
      <c r="D51" s="365"/>
    </row>
    <row r="52" spans="1:4" ht="15">
      <c r="A52" s="431" t="s">
        <v>60</v>
      </c>
      <c r="B52" s="432"/>
      <c r="C52" s="354"/>
      <c r="D52" s="365"/>
    </row>
    <row r="53" spans="1:4" ht="27" customHeight="1">
      <c r="A53" s="431" t="s">
        <v>59</v>
      </c>
      <c r="B53" s="432"/>
      <c r="C53" s="354"/>
      <c r="D53" s="365"/>
    </row>
    <row r="54" spans="1:4" ht="15">
      <c r="A54" s="431" t="s">
        <v>58</v>
      </c>
      <c r="B54" s="432"/>
      <c r="C54" s="354"/>
      <c r="D54" s="365">
        <v>918287.32</v>
      </c>
    </row>
    <row r="55" spans="1:4" ht="15">
      <c r="A55" s="362"/>
      <c r="B55" s="350"/>
      <c r="C55" s="355"/>
      <c r="D55" s="368"/>
    </row>
    <row r="56" spans="1:4" ht="15">
      <c r="A56" s="434" t="s">
        <v>54</v>
      </c>
      <c r="B56" s="435"/>
      <c r="C56" s="327"/>
      <c r="D56" s="361">
        <f>C58+D64+C72</f>
        <v>7336929.41</v>
      </c>
    </row>
    <row r="57" spans="1:4" ht="15">
      <c r="A57" s="362"/>
      <c r="B57" s="350"/>
      <c r="C57" s="353"/>
      <c r="D57" s="363"/>
    </row>
    <row r="58" spans="1:4" ht="15">
      <c r="A58" s="434" t="s">
        <v>9</v>
      </c>
      <c r="B58" s="435"/>
      <c r="C58" s="352"/>
      <c r="D58" s="361"/>
    </row>
    <row r="59" spans="1:4" ht="15">
      <c r="A59" s="362"/>
      <c r="B59" s="350"/>
      <c r="C59" s="353"/>
      <c r="D59" s="363"/>
    </row>
    <row r="60" spans="1:4" ht="15">
      <c r="A60" s="431" t="s">
        <v>6</v>
      </c>
      <c r="B60" s="432"/>
      <c r="C60" s="354"/>
      <c r="D60" s="365"/>
    </row>
    <row r="61" spans="1:4" ht="15">
      <c r="A61" s="431" t="s">
        <v>5</v>
      </c>
      <c r="B61" s="432"/>
      <c r="C61" s="354"/>
      <c r="D61" s="365"/>
    </row>
    <row r="62" spans="1:4" ht="15">
      <c r="A62" s="431" t="s">
        <v>53</v>
      </c>
      <c r="B62" s="432"/>
      <c r="C62" s="354"/>
      <c r="D62" s="365"/>
    </row>
    <row r="63" spans="1:4" ht="15">
      <c r="A63" s="362"/>
      <c r="B63" s="350"/>
      <c r="C63" s="353"/>
      <c r="D63" s="363"/>
    </row>
    <row r="64" spans="1:4" ht="15">
      <c r="A64" s="434" t="s">
        <v>52</v>
      </c>
      <c r="B64" s="435"/>
      <c r="C64" s="327"/>
      <c r="D64" s="361">
        <f>D66+D67</f>
        <v>7336929.41</v>
      </c>
    </row>
    <row r="65" spans="1:4" ht="15">
      <c r="A65" s="362"/>
      <c r="B65" s="350"/>
      <c r="C65" s="353"/>
      <c r="D65" s="363"/>
    </row>
    <row r="66" spans="1:4" ht="15">
      <c r="A66" s="431" t="s">
        <v>51</v>
      </c>
      <c r="B66" s="432"/>
      <c r="C66" s="346"/>
      <c r="D66" s="364">
        <v>2155577.19</v>
      </c>
    </row>
    <row r="67" spans="1:4" ht="15">
      <c r="A67" s="431" t="s">
        <v>4</v>
      </c>
      <c r="B67" s="432"/>
      <c r="C67" s="354"/>
      <c r="D67" s="364">
        <v>5181352.22</v>
      </c>
    </row>
    <row r="68" spans="1:4" ht="15">
      <c r="A68" s="431" t="s">
        <v>50</v>
      </c>
      <c r="B68" s="432"/>
      <c r="C68" s="354"/>
      <c r="D68" s="365"/>
    </row>
    <row r="69" spans="1:4" ht="15">
      <c r="A69" s="431" t="s">
        <v>3</v>
      </c>
      <c r="B69" s="432"/>
      <c r="C69" s="354"/>
      <c r="D69" s="365"/>
    </row>
    <row r="70" spans="1:4" ht="15">
      <c r="A70" s="431" t="s">
        <v>8</v>
      </c>
      <c r="B70" s="432"/>
      <c r="C70" s="354"/>
      <c r="D70" s="365"/>
    </row>
    <row r="71" spans="1:4" ht="15">
      <c r="A71" s="362"/>
      <c r="B71" s="350"/>
      <c r="C71" s="353"/>
      <c r="D71" s="363"/>
    </row>
    <row r="72" spans="1:4" ht="24" customHeight="1">
      <c r="A72" s="434" t="s">
        <v>107</v>
      </c>
      <c r="B72" s="435"/>
      <c r="C72" s="352"/>
      <c r="D72" s="361"/>
    </row>
    <row r="73" spans="1:4" ht="15">
      <c r="A73" s="362"/>
      <c r="B73" s="350"/>
      <c r="C73" s="353"/>
      <c r="D73" s="363"/>
    </row>
    <row r="74" spans="1:4" ht="15">
      <c r="A74" s="431" t="s">
        <v>48</v>
      </c>
      <c r="B74" s="432"/>
      <c r="C74" s="354"/>
      <c r="D74" s="365"/>
    </row>
    <row r="75" spans="1:4" ht="15">
      <c r="A75" s="431" t="s">
        <v>47</v>
      </c>
      <c r="B75" s="432"/>
      <c r="C75" s="354"/>
      <c r="D75" s="365"/>
    </row>
    <row r="76" spans="1:4" ht="15.75" thickBot="1">
      <c r="A76" s="369"/>
      <c r="B76" s="370"/>
      <c r="C76" s="371"/>
      <c r="D76" s="372"/>
    </row>
    <row r="77" spans="1:4" ht="15">
      <c r="A77" s="225"/>
      <c r="B77" s="225"/>
      <c r="C77" s="221"/>
      <c r="D77" s="221"/>
    </row>
    <row r="78" spans="1:4" ht="15">
      <c r="A78" s="433" t="s">
        <v>2</v>
      </c>
      <c r="B78" s="433"/>
      <c r="C78" s="433"/>
      <c r="D78" s="433"/>
    </row>
    <row r="79" spans="1:4" ht="15">
      <c r="A79" s="246"/>
      <c r="B79" s="246"/>
      <c r="C79" s="246"/>
      <c r="D79" s="246"/>
    </row>
    <row r="80" spans="1:4" ht="15">
      <c r="A80" s="246"/>
      <c r="B80" s="246"/>
      <c r="C80" s="246"/>
      <c r="D80" s="246"/>
    </row>
    <row r="81" spans="1:4" ht="15">
      <c r="A81" s="225"/>
      <c r="B81" s="225"/>
      <c r="C81" s="225"/>
      <c r="D81" s="225"/>
    </row>
    <row r="82" spans="1:4" ht="15">
      <c r="A82" s="406" t="s">
        <v>196</v>
      </c>
      <c r="B82" s="406"/>
      <c r="C82" s="225"/>
      <c r="D82" s="245" t="s">
        <v>189</v>
      </c>
    </row>
    <row r="83" spans="1:4" ht="15">
      <c r="A83" s="402" t="s">
        <v>205</v>
      </c>
      <c r="B83" s="402"/>
      <c r="C83" s="225"/>
      <c r="D83" s="243" t="s">
        <v>0</v>
      </c>
    </row>
    <row r="84" spans="1:4" ht="15">
      <c r="A84" s="225"/>
      <c r="B84" s="225"/>
      <c r="C84" s="225"/>
      <c r="D84" s="225"/>
    </row>
  </sheetData>
  <mergeCells count="58">
    <mergeCell ref="A6:B6"/>
    <mergeCell ref="A2:D2"/>
    <mergeCell ref="A3:D3"/>
    <mergeCell ref="A4:D4"/>
    <mergeCell ref="A5:D5"/>
    <mergeCell ref="A24:B24"/>
    <mergeCell ref="A9:B9"/>
    <mergeCell ref="A11:B11"/>
    <mergeCell ref="A13:B13"/>
    <mergeCell ref="A14:B14"/>
    <mergeCell ref="A15:B15"/>
    <mergeCell ref="A16:B16"/>
    <mergeCell ref="A17:B17"/>
    <mergeCell ref="A18:B18"/>
    <mergeCell ref="A19:B19"/>
    <mergeCell ref="A21:B21"/>
    <mergeCell ref="A23:B23"/>
    <mergeCell ref="A40:B40"/>
    <mergeCell ref="A25:B25"/>
    <mergeCell ref="A26:B26"/>
    <mergeCell ref="A27:B27"/>
    <mergeCell ref="A28:B28"/>
    <mergeCell ref="A29:B29"/>
    <mergeCell ref="A30:B30"/>
    <mergeCell ref="A31:B31"/>
    <mergeCell ref="A34:B34"/>
    <mergeCell ref="A36:B36"/>
    <mergeCell ref="A38:B38"/>
    <mergeCell ref="A39:B39"/>
    <mergeCell ref="A54:B54"/>
    <mergeCell ref="A41:B41"/>
    <mergeCell ref="A42:B42"/>
    <mergeCell ref="A43:B43"/>
    <mergeCell ref="A44:B44"/>
    <mergeCell ref="A45:B45"/>
    <mergeCell ref="A47:B47"/>
    <mergeCell ref="A49:B49"/>
    <mergeCell ref="A50:B50"/>
    <mergeCell ref="A51:B51"/>
    <mergeCell ref="A52:B52"/>
    <mergeCell ref="A53:B53"/>
    <mergeCell ref="A72:B72"/>
    <mergeCell ref="A56:B56"/>
    <mergeCell ref="A58:B58"/>
    <mergeCell ref="A60:B60"/>
    <mergeCell ref="A61:B61"/>
    <mergeCell ref="A62:B62"/>
    <mergeCell ref="A64:B64"/>
    <mergeCell ref="A66:B66"/>
    <mergeCell ref="A67:B67"/>
    <mergeCell ref="A68:B68"/>
    <mergeCell ref="A69:B69"/>
    <mergeCell ref="A70:B70"/>
    <mergeCell ref="A74:B74"/>
    <mergeCell ref="A75:B75"/>
    <mergeCell ref="A78:D78"/>
    <mergeCell ref="A82:B82"/>
    <mergeCell ref="A83:B8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6"/>
  <sheetViews>
    <sheetView showGridLines="0" workbookViewId="0" topLeftCell="A1">
      <selection activeCell="L69" sqref="L69"/>
    </sheetView>
  </sheetViews>
  <sheetFormatPr defaultColWidth="11.421875" defaultRowHeight="15"/>
  <cols>
    <col min="6" max="6" width="16.8515625" style="0" customWidth="1"/>
    <col min="7" max="7" width="17.28125" style="0" customWidth="1"/>
  </cols>
  <sheetData>
    <row r="1" spans="1:8" ht="15.75" thickBot="1">
      <c r="A1" s="225"/>
      <c r="B1" s="225"/>
      <c r="C1" s="225"/>
      <c r="D1" s="225"/>
      <c r="E1" s="225"/>
      <c r="F1" s="225"/>
      <c r="G1" s="225"/>
      <c r="H1" s="225"/>
    </row>
    <row r="2" spans="1:8" ht="15">
      <c r="A2" s="456" t="s">
        <v>198</v>
      </c>
      <c r="B2" s="457"/>
      <c r="C2" s="457"/>
      <c r="D2" s="457"/>
      <c r="E2" s="457"/>
      <c r="F2" s="457"/>
      <c r="G2" s="457"/>
      <c r="H2" s="458"/>
    </row>
    <row r="3" spans="1:8" ht="15">
      <c r="A3" s="445" t="s">
        <v>201</v>
      </c>
      <c r="B3" s="410"/>
      <c r="C3" s="410"/>
      <c r="D3" s="410"/>
      <c r="E3" s="410"/>
      <c r="F3" s="410"/>
      <c r="G3" s="410"/>
      <c r="H3" s="446"/>
    </row>
    <row r="4" spans="1:8" ht="15">
      <c r="A4" s="445" t="s">
        <v>204</v>
      </c>
      <c r="B4" s="410"/>
      <c r="C4" s="410"/>
      <c r="D4" s="410"/>
      <c r="E4" s="410"/>
      <c r="F4" s="410"/>
      <c r="G4" s="410"/>
      <c r="H4" s="446"/>
    </row>
    <row r="5" spans="1:8" ht="15.75" thickBot="1">
      <c r="A5" s="445"/>
      <c r="B5" s="410"/>
      <c r="C5" s="410"/>
      <c r="D5" s="410"/>
      <c r="E5" s="410"/>
      <c r="F5" s="410"/>
      <c r="G5" s="410"/>
      <c r="H5" s="446"/>
    </row>
    <row r="6" spans="1:8" ht="15.75" thickBot="1">
      <c r="A6" s="459" t="s">
        <v>10</v>
      </c>
      <c r="B6" s="460"/>
      <c r="C6" s="460"/>
      <c r="D6" s="460"/>
      <c r="E6" s="273"/>
      <c r="F6" s="271">
        <v>2019</v>
      </c>
      <c r="G6" s="271">
        <v>2018</v>
      </c>
      <c r="H6" s="297"/>
    </row>
    <row r="7" spans="1:8" ht="15">
      <c r="A7" s="298"/>
      <c r="B7" s="299"/>
      <c r="C7" s="300"/>
      <c r="D7" s="300"/>
      <c r="E7" s="300"/>
      <c r="F7" s="301"/>
      <c r="G7" s="301"/>
      <c r="H7" s="302"/>
    </row>
    <row r="8" spans="1:8" ht="15">
      <c r="A8" s="454" t="s">
        <v>105</v>
      </c>
      <c r="B8" s="452"/>
      <c r="C8" s="452"/>
      <c r="D8" s="452"/>
      <c r="E8" s="452"/>
      <c r="F8" s="206"/>
      <c r="G8" s="206"/>
      <c r="H8" s="303"/>
    </row>
    <row r="9" spans="1:8" ht="15">
      <c r="A9" s="304"/>
      <c r="B9" s="204"/>
      <c r="C9" s="202"/>
      <c r="D9" s="204"/>
      <c r="E9" s="204"/>
      <c r="F9" s="208"/>
      <c r="G9" s="208"/>
      <c r="H9" s="303"/>
    </row>
    <row r="10" spans="1:8" ht="15">
      <c r="A10" s="304"/>
      <c r="B10" s="452" t="s">
        <v>81</v>
      </c>
      <c r="C10" s="452"/>
      <c r="D10" s="452"/>
      <c r="E10" s="452"/>
      <c r="F10" s="209">
        <f>SUM(F11:F20)</f>
        <v>70894275.99</v>
      </c>
      <c r="G10" s="342">
        <f>SUM(G11:G20)</f>
        <v>65356320</v>
      </c>
      <c r="H10" s="303"/>
    </row>
    <row r="11" spans="1:8" ht="15">
      <c r="A11" s="304"/>
      <c r="B11" s="204"/>
      <c r="C11" s="455" t="s">
        <v>44</v>
      </c>
      <c r="D11" s="455"/>
      <c r="E11" s="455"/>
      <c r="F11" s="210">
        <v>0</v>
      </c>
      <c r="G11" s="210">
        <v>0</v>
      </c>
      <c r="H11" s="303"/>
    </row>
    <row r="12" spans="1:8" ht="15">
      <c r="A12" s="304"/>
      <c r="B12" s="204"/>
      <c r="C12" s="455" t="s">
        <v>103</v>
      </c>
      <c r="D12" s="455"/>
      <c r="E12" s="455"/>
      <c r="F12" s="210">
        <v>0</v>
      </c>
      <c r="G12" s="210">
        <v>0</v>
      </c>
      <c r="H12" s="303"/>
    </row>
    <row r="13" spans="1:8" ht="15">
      <c r="A13" s="304"/>
      <c r="B13" s="248"/>
      <c r="C13" s="455" t="s">
        <v>102</v>
      </c>
      <c r="D13" s="455"/>
      <c r="E13" s="455"/>
      <c r="F13" s="210">
        <v>0</v>
      </c>
      <c r="G13" s="210">
        <v>0</v>
      </c>
      <c r="H13" s="303"/>
    </row>
    <row r="14" spans="1:8" ht="15">
      <c r="A14" s="304"/>
      <c r="B14" s="248"/>
      <c r="C14" s="455" t="s">
        <v>41</v>
      </c>
      <c r="D14" s="455"/>
      <c r="E14" s="455"/>
      <c r="F14" s="210">
        <v>0</v>
      </c>
      <c r="G14" s="210">
        <v>0</v>
      </c>
      <c r="H14" s="303"/>
    </row>
    <row r="15" spans="1:8" ht="15">
      <c r="A15" s="304"/>
      <c r="B15" s="248"/>
      <c r="C15" s="455" t="s">
        <v>216</v>
      </c>
      <c r="D15" s="455"/>
      <c r="E15" s="455"/>
      <c r="F15" s="331">
        <v>50134.99</v>
      </c>
      <c r="G15" s="210">
        <v>0</v>
      </c>
      <c r="H15" s="303"/>
    </row>
    <row r="16" spans="1:8" ht="15">
      <c r="A16" s="304"/>
      <c r="B16" s="248"/>
      <c r="C16" s="455" t="s">
        <v>219</v>
      </c>
      <c r="D16" s="455"/>
      <c r="E16" s="455"/>
      <c r="F16" s="210">
        <v>0</v>
      </c>
      <c r="G16" s="210">
        <v>0</v>
      </c>
      <c r="H16" s="303"/>
    </row>
    <row r="17" spans="1:8" ht="15">
      <c r="A17" s="304"/>
      <c r="B17" s="248"/>
      <c r="C17" s="455" t="s">
        <v>39</v>
      </c>
      <c r="D17" s="455"/>
      <c r="E17" s="455"/>
      <c r="F17" s="210">
        <v>0</v>
      </c>
      <c r="G17" s="210">
        <v>0</v>
      </c>
      <c r="H17" s="303"/>
    </row>
    <row r="18" spans="1:8" ht="15">
      <c r="A18" s="304"/>
      <c r="B18" s="204"/>
      <c r="C18" s="455" t="s">
        <v>202</v>
      </c>
      <c r="D18" s="455"/>
      <c r="E18" s="455"/>
      <c r="F18" s="334">
        <v>364080</v>
      </c>
      <c r="G18" s="210">
        <v>0</v>
      </c>
      <c r="H18" s="303"/>
    </row>
    <row r="19" spans="1:8" ht="15">
      <c r="A19" s="304"/>
      <c r="B19" s="248"/>
      <c r="C19" s="455" t="s">
        <v>99</v>
      </c>
      <c r="D19" s="455"/>
      <c r="E19" s="455"/>
      <c r="F19" s="335">
        <v>70480061</v>
      </c>
      <c r="G19" s="331">
        <v>65328797.62</v>
      </c>
      <c r="H19" s="303"/>
    </row>
    <row r="20" spans="1:8" ht="15">
      <c r="A20" s="304"/>
      <c r="B20" s="204"/>
      <c r="C20" s="455" t="s">
        <v>97</v>
      </c>
      <c r="D20" s="455"/>
      <c r="E20" s="207"/>
      <c r="F20" s="233">
        <v>0</v>
      </c>
      <c r="G20" s="331">
        <v>27522.38</v>
      </c>
      <c r="H20" s="303"/>
    </row>
    <row r="21" spans="1:8" ht="15">
      <c r="A21" s="304"/>
      <c r="B21" s="204"/>
      <c r="C21" s="202"/>
      <c r="D21" s="204"/>
      <c r="E21" s="204"/>
      <c r="F21" s="208"/>
      <c r="G21" s="208"/>
      <c r="H21" s="303"/>
    </row>
    <row r="22" spans="1:8" ht="15">
      <c r="A22" s="304"/>
      <c r="B22" s="452" t="s">
        <v>80</v>
      </c>
      <c r="C22" s="452"/>
      <c r="D22" s="452"/>
      <c r="E22" s="452"/>
      <c r="F22" s="211">
        <f>SUM(F23:F38)</f>
        <v>80287131.9</v>
      </c>
      <c r="G22" s="344">
        <f>SUM(G23:G38)</f>
        <v>57182134</v>
      </c>
      <c r="H22" s="303"/>
    </row>
    <row r="23" spans="1:8" ht="15">
      <c r="A23" s="304"/>
      <c r="B23" s="247"/>
      <c r="C23" s="455" t="s">
        <v>95</v>
      </c>
      <c r="D23" s="455"/>
      <c r="E23" s="455"/>
      <c r="F23" s="335">
        <v>39912313.99</v>
      </c>
      <c r="G23" s="331">
        <v>30385383</v>
      </c>
      <c r="H23" s="303"/>
    </row>
    <row r="24" spans="1:8" ht="15">
      <c r="A24" s="304"/>
      <c r="B24" s="247"/>
      <c r="C24" s="455" t="s">
        <v>43</v>
      </c>
      <c r="D24" s="455"/>
      <c r="E24" s="455"/>
      <c r="F24" s="335">
        <v>3307989.74</v>
      </c>
      <c r="G24" s="331">
        <v>3654842</v>
      </c>
      <c r="H24" s="303"/>
    </row>
    <row r="25" spans="1:8" ht="15">
      <c r="A25" s="304"/>
      <c r="B25" s="247"/>
      <c r="C25" s="455" t="s">
        <v>42</v>
      </c>
      <c r="D25" s="455"/>
      <c r="E25" s="455"/>
      <c r="F25" s="335">
        <v>16630719.74</v>
      </c>
      <c r="G25" s="331">
        <v>21450398</v>
      </c>
      <c r="H25" s="303"/>
    </row>
    <row r="26" spans="1:8" ht="15">
      <c r="A26" s="304"/>
      <c r="B26" s="204"/>
      <c r="C26" s="455" t="s">
        <v>40</v>
      </c>
      <c r="D26" s="455"/>
      <c r="E26" s="455"/>
      <c r="F26" s="210">
        <v>0</v>
      </c>
      <c r="G26" s="210">
        <v>0</v>
      </c>
      <c r="H26" s="303"/>
    </row>
    <row r="27" spans="1:8" ht="15">
      <c r="A27" s="304"/>
      <c r="B27" s="247"/>
      <c r="C27" s="455" t="s">
        <v>93</v>
      </c>
      <c r="D27" s="455"/>
      <c r="E27" s="455"/>
      <c r="F27" s="210">
        <v>0</v>
      </c>
      <c r="G27" s="210">
        <v>0</v>
      </c>
      <c r="H27" s="303"/>
    </row>
    <row r="28" spans="1:8" ht="15">
      <c r="A28" s="304"/>
      <c r="B28" s="247"/>
      <c r="C28" s="455" t="s">
        <v>92</v>
      </c>
      <c r="D28" s="455"/>
      <c r="E28" s="455"/>
      <c r="F28" s="210">
        <v>0</v>
      </c>
      <c r="G28" s="210">
        <v>0</v>
      </c>
      <c r="H28" s="303"/>
    </row>
    <row r="29" spans="1:8" ht="15">
      <c r="A29" s="304"/>
      <c r="B29" s="247"/>
      <c r="C29" s="455" t="s">
        <v>38</v>
      </c>
      <c r="D29" s="455"/>
      <c r="E29" s="455"/>
      <c r="F29" s="210">
        <v>0</v>
      </c>
      <c r="G29" s="210">
        <v>0</v>
      </c>
      <c r="H29" s="303"/>
    </row>
    <row r="30" spans="1:8" ht="15">
      <c r="A30" s="304"/>
      <c r="B30" s="247"/>
      <c r="C30" s="455" t="s">
        <v>37</v>
      </c>
      <c r="D30" s="455"/>
      <c r="E30" s="455"/>
      <c r="F30" s="210">
        <v>0</v>
      </c>
      <c r="G30" s="210">
        <v>0</v>
      </c>
      <c r="H30" s="303"/>
    </row>
    <row r="31" spans="1:8" ht="15">
      <c r="A31" s="304"/>
      <c r="B31" s="247"/>
      <c r="C31" s="455" t="s">
        <v>36</v>
      </c>
      <c r="D31" s="455"/>
      <c r="E31" s="455"/>
      <c r="F31" s="210">
        <v>0</v>
      </c>
      <c r="G31" s="210">
        <v>0</v>
      </c>
      <c r="H31" s="303"/>
    </row>
    <row r="32" spans="1:8" ht="15">
      <c r="A32" s="304"/>
      <c r="B32" s="247"/>
      <c r="C32" s="455" t="s">
        <v>35</v>
      </c>
      <c r="D32" s="455"/>
      <c r="E32" s="455"/>
      <c r="F32" s="210">
        <v>0</v>
      </c>
      <c r="G32" s="210">
        <v>0</v>
      </c>
      <c r="H32" s="303"/>
    </row>
    <row r="33" spans="1:8" ht="15">
      <c r="A33" s="304"/>
      <c r="B33" s="247"/>
      <c r="C33" s="455" t="s">
        <v>34</v>
      </c>
      <c r="D33" s="455"/>
      <c r="E33" s="455"/>
      <c r="F33" s="210">
        <v>0</v>
      </c>
      <c r="G33" s="210">
        <v>0</v>
      </c>
      <c r="H33" s="303"/>
    </row>
    <row r="34" spans="1:8" ht="15">
      <c r="A34" s="304"/>
      <c r="B34" s="247"/>
      <c r="C34" s="455" t="s">
        <v>33</v>
      </c>
      <c r="D34" s="455"/>
      <c r="E34" s="455"/>
      <c r="F34" s="210">
        <v>0</v>
      </c>
      <c r="G34" s="210">
        <v>0</v>
      </c>
      <c r="H34" s="303"/>
    </row>
    <row r="35" spans="1:8" ht="15">
      <c r="A35" s="304"/>
      <c r="B35" s="247"/>
      <c r="C35" s="455" t="s">
        <v>88</v>
      </c>
      <c r="D35" s="455"/>
      <c r="E35" s="455"/>
      <c r="F35" s="210">
        <v>0</v>
      </c>
      <c r="G35" s="210">
        <v>0</v>
      </c>
      <c r="H35" s="303"/>
    </row>
    <row r="36" spans="1:8" ht="15">
      <c r="A36" s="304"/>
      <c r="B36" s="204"/>
      <c r="C36" s="455" t="s">
        <v>7</v>
      </c>
      <c r="D36" s="455"/>
      <c r="E36" s="455"/>
      <c r="F36" s="210">
        <v>0</v>
      </c>
      <c r="G36" s="210">
        <v>0</v>
      </c>
      <c r="H36" s="303"/>
    </row>
    <row r="37" spans="1:8" ht="15">
      <c r="A37" s="304"/>
      <c r="B37" s="247"/>
      <c r="C37" s="455" t="s">
        <v>31</v>
      </c>
      <c r="D37" s="455"/>
      <c r="E37" s="455"/>
      <c r="F37" s="210">
        <v>0</v>
      </c>
      <c r="G37" s="210">
        <v>0</v>
      </c>
      <c r="H37" s="303"/>
    </row>
    <row r="38" spans="1:8" ht="15">
      <c r="A38" s="304"/>
      <c r="B38" s="247"/>
      <c r="C38" s="455" t="s">
        <v>87</v>
      </c>
      <c r="D38" s="455"/>
      <c r="E38" s="455"/>
      <c r="F38" s="343">
        <v>20436108.43</v>
      </c>
      <c r="G38" s="343">
        <v>1691511</v>
      </c>
      <c r="H38" s="303"/>
    </row>
    <row r="39" spans="1:8" ht="15">
      <c r="A39" s="304"/>
      <c r="B39" s="247"/>
      <c r="C39" s="201"/>
      <c r="D39" s="201"/>
      <c r="E39" s="201"/>
      <c r="F39" s="203"/>
      <c r="G39" s="203"/>
      <c r="H39" s="303"/>
    </row>
    <row r="40" spans="1:8" ht="15">
      <c r="A40" s="305"/>
      <c r="B40" s="452" t="s">
        <v>85</v>
      </c>
      <c r="C40" s="452"/>
      <c r="D40" s="452"/>
      <c r="E40" s="452"/>
      <c r="F40" s="306">
        <f>F10-F22</f>
        <v>-9392855.910000011</v>
      </c>
      <c r="G40" s="306">
        <f>G10-G22</f>
        <v>8174186</v>
      </c>
      <c r="H40" s="307"/>
    </row>
    <row r="41" spans="1:8" ht="15">
      <c r="A41" s="308"/>
      <c r="B41" s="201"/>
      <c r="C41" s="201"/>
      <c r="D41" s="201"/>
      <c r="E41" s="201"/>
      <c r="F41" s="225"/>
      <c r="G41" s="225"/>
      <c r="H41" s="309"/>
    </row>
    <row r="42" spans="1:8" ht="15">
      <c r="A42" s="454" t="s">
        <v>104</v>
      </c>
      <c r="B42" s="452"/>
      <c r="C42" s="452"/>
      <c r="D42" s="452"/>
      <c r="E42" s="452"/>
      <c r="F42" s="205"/>
      <c r="G42" s="205"/>
      <c r="H42" s="309"/>
    </row>
    <row r="43" spans="1:8" ht="15">
      <c r="A43" s="304"/>
      <c r="B43" s="204"/>
      <c r="C43" s="204"/>
      <c r="D43" s="204"/>
      <c r="E43" s="204"/>
      <c r="F43" s="205"/>
      <c r="G43" s="205"/>
      <c r="H43" s="309"/>
    </row>
    <row r="44" spans="1:8" ht="15">
      <c r="A44" s="304"/>
      <c r="B44" s="452" t="s">
        <v>81</v>
      </c>
      <c r="C44" s="452"/>
      <c r="D44" s="452"/>
      <c r="E44" s="452"/>
      <c r="F44" s="209">
        <f>SUM(F45:F47)</f>
        <v>0</v>
      </c>
      <c r="G44" s="218">
        <v>0</v>
      </c>
      <c r="H44" s="309"/>
    </row>
    <row r="45" spans="1:8" ht="15">
      <c r="A45" s="304"/>
      <c r="B45" s="201"/>
      <c r="C45" s="453" t="s">
        <v>18</v>
      </c>
      <c r="D45" s="453"/>
      <c r="E45" s="453"/>
      <c r="F45" s="210">
        <v>0</v>
      </c>
      <c r="G45" s="212">
        <v>0</v>
      </c>
      <c r="H45" s="309"/>
    </row>
    <row r="46" spans="1:8" ht="15">
      <c r="A46" s="304"/>
      <c r="B46" s="201"/>
      <c r="C46" s="453" t="s">
        <v>61</v>
      </c>
      <c r="D46" s="453"/>
      <c r="E46" s="453"/>
      <c r="F46" s="210">
        <v>0</v>
      </c>
      <c r="G46" s="212">
        <v>0</v>
      </c>
      <c r="H46" s="309"/>
    </row>
    <row r="47" spans="1:8" ht="15">
      <c r="A47" s="304"/>
      <c r="B47" s="206"/>
      <c r="C47" s="453" t="s">
        <v>101</v>
      </c>
      <c r="D47" s="453"/>
      <c r="E47" s="453"/>
      <c r="F47" s="212">
        <v>0</v>
      </c>
      <c r="G47" s="212">
        <v>0</v>
      </c>
      <c r="H47" s="309"/>
    </row>
    <row r="48" spans="1:8" ht="15">
      <c r="A48" s="304"/>
      <c r="B48" s="206"/>
      <c r="C48" s="201"/>
      <c r="D48" s="201"/>
      <c r="E48" s="201"/>
      <c r="F48" s="203"/>
      <c r="G48" s="217"/>
      <c r="H48" s="309"/>
    </row>
    <row r="49" spans="1:8" ht="15">
      <c r="A49" s="304"/>
      <c r="B49" s="452" t="s">
        <v>80</v>
      </c>
      <c r="C49" s="452"/>
      <c r="D49" s="452"/>
      <c r="E49" s="452"/>
      <c r="F49" s="209">
        <f>SUM(F50:F52)</f>
        <v>673572.27</v>
      </c>
      <c r="G49" s="209">
        <f>SUM(G50:G52)</f>
        <v>7352607</v>
      </c>
      <c r="H49" s="309"/>
    </row>
    <row r="50" spans="1:8" ht="15">
      <c r="A50" s="304"/>
      <c r="B50" s="206"/>
      <c r="C50" s="453" t="s">
        <v>18</v>
      </c>
      <c r="D50" s="453"/>
      <c r="E50" s="453"/>
      <c r="F50" s="210">
        <v>0</v>
      </c>
      <c r="G50" s="212">
        <v>0</v>
      </c>
      <c r="H50" s="309"/>
    </row>
    <row r="51" spans="1:8" ht="15">
      <c r="A51" s="304"/>
      <c r="B51" s="204"/>
      <c r="C51" s="453" t="s">
        <v>61</v>
      </c>
      <c r="D51" s="453"/>
      <c r="E51" s="453"/>
      <c r="F51" s="346">
        <v>611198.27</v>
      </c>
      <c r="G51" s="345">
        <v>2315303</v>
      </c>
      <c r="H51" s="309"/>
    </row>
    <row r="52" spans="1:8" ht="15">
      <c r="A52" s="304"/>
      <c r="B52" s="201"/>
      <c r="C52" s="453" t="s">
        <v>100</v>
      </c>
      <c r="D52" s="453"/>
      <c r="E52" s="453"/>
      <c r="F52" s="346">
        <v>62374</v>
      </c>
      <c r="G52" s="346">
        <v>5037304</v>
      </c>
      <c r="H52" s="309"/>
    </row>
    <row r="53" spans="1:8" ht="15">
      <c r="A53" s="304"/>
      <c r="B53" s="206"/>
      <c r="C53" s="201"/>
      <c r="D53" s="201"/>
      <c r="E53" s="201"/>
      <c r="F53" s="217"/>
      <c r="G53" s="217"/>
      <c r="H53" s="309"/>
    </row>
    <row r="54" spans="1:8" ht="15">
      <c r="A54" s="304"/>
      <c r="B54" s="452" t="s">
        <v>98</v>
      </c>
      <c r="C54" s="452"/>
      <c r="D54" s="452"/>
      <c r="E54" s="452"/>
      <c r="F54" s="218">
        <f>F44-F49</f>
        <v>-673572.27</v>
      </c>
      <c r="G54" s="351">
        <f>G44-G49</f>
        <v>-7352607</v>
      </c>
      <c r="H54" s="309"/>
    </row>
    <row r="55" spans="1:8" ht="15">
      <c r="A55" s="308"/>
      <c r="B55" s="201"/>
      <c r="C55" s="201"/>
      <c r="D55" s="201"/>
      <c r="E55" s="201"/>
      <c r="F55" s="217"/>
      <c r="G55" s="217"/>
      <c r="H55" s="309"/>
    </row>
    <row r="56" spans="1:8" ht="15">
      <c r="A56" s="454" t="s">
        <v>96</v>
      </c>
      <c r="B56" s="452"/>
      <c r="C56" s="452"/>
      <c r="D56" s="452"/>
      <c r="E56" s="452"/>
      <c r="F56" s="217"/>
      <c r="G56" s="217"/>
      <c r="H56" s="309"/>
    </row>
    <row r="57" spans="1:8" ht="15">
      <c r="A57" s="304"/>
      <c r="B57" s="204"/>
      <c r="C57" s="204"/>
      <c r="D57" s="204"/>
      <c r="E57" s="204"/>
      <c r="F57" s="219"/>
      <c r="G57" s="219"/>
      <c r="H57" s="309"/>
    </row>
    <row r="58" spans="1:8" ht="15">
      <c r="A58" s="308"/>
      <c r="B58" s="452" t="s">
        <v>81</v>
      </c>
      <c r="C58" s="452"/>
      <c r="D58" s="452"/>
      <c r="E58" s="452"/>
      <c r="F58" s="218">
        <f>F59+F62+F61</f>
        <v>0</v>
      </c>
      <c r="G58" s="374">
        <v>0</v>
      </c>
      <c r="H58" s="309"/>
    </row>
    <row r="59" spans="1:8" ht="15">
      <c r="A59" s="304"/>
      <c r="B59" s="201"/>
      <c r="C59" s="453" t="s">
        <v>94</v>
      </c>
      <c r="D59" s="453"/>
      <c r="E59" s="453"/>
      <c r="F59" s="212">
        <v>0</v>
      </c>
      <c r="G59" s="212">
        <v>0</v>
      </c>
      <c r="H59" s="309"/>
    </row>
    <row r="60" spans="1:8" ht="15">
      <c r="A60" s="304"/>
      <c r="B60" s="247"/>
      <c r="C60" s="453" t="s">
        <v>90</v>
      </c>
      <c r="D60" s="453"/>
      <c r="E60" s="453"/>
      <c r="F60" s="212">
        <v>0</v>
      </c>
      <c r="G60" s="212">
        <v>0</v>
      </c>
      <c r="H60" s="309"/>
    </row>
    <row r="61" spans="1:8" ht="15">
      <c r="A61" s="304"/>
      <c r="B61" s="247"/>
      <c r="C61" s="453" t="s">
        <v>89</v>
      </c>
      <c r="D61" s="453"/>
      <c r="E61" s="453"/>
      <c r="F61" s="212">
        <v>0</v>
      </c>
      <c r="G61" s="212">
        <v>0</v>
      </c>
      <c r="H61" s="309"/>
    </row>
    <row r="62" spans="1:8" ht="15">
      <c r="A62" s="304"/>
      <c r="B62" s="247"/>
      <c r="C62" s="453" t="s">
        <v>228</v>
      </c>
      <c r="D62" s="453"/>
      <c r="E62" s="453"/>
      <c r="F62" s="212">
        <v>0</v>
      </c>
      <c r="G62" s="226">
        <v>0</v>
      </c>
      <c r="H62" s="309"/>
    </row>
    <row r="63" spans="1:8" ht="15">
      <c r="A63" s="304"/>
      <c r="B63" s="206"/>
      <c r="C63" s="201"/>
      <c r="D63" s="201"/>
      <c r="E63" s="201"/>
      <c r="F63" s="217"/>
      <c r="G63" s="218"/>
      <c r="H63" s="309"/>
    </row>
    <row r="64" spans="1:8" ht="15">
      <c r="A64" s="304"/>
      <c r="B64" s="452" t="s">
        <v>80</v>
      </c>
      <c r="C64" s="452"/>
      <c r="D64" s="452"/>
      <c r="E64" s="452"/>
      <c r="F64" s="218">
        <f>F65+F68</f>
        <v>0</v>
      </c>
      <c r="G64" s="374">
        <f>SUM(G65:G68)</f>
        <v>3097976</v>
      </c>
      <c r="H64" s="309"/>
    </row>
    <row r="65" spans="1:8" ht="15">
      <c r="A65" s="308"/>
      <c r="B65" s="201"/>
      <c r="C65" s="453" t="s">
        <v>91</v>
      </c>
      <c r="D65" s="453"/>
      <c r="E65" s="453"/>
      <c r="F65" s="212">
        <f>SUM(F66:F67)</f>
        <v>0</v>
      </c>
      <c r="G65" s="212">
        <v>0</v>
      </c>
      <c r="H65" s="309"/>
    </row>
    <row r="66" spans="1:8" ht="15">
      <c r="A66" s="304"/>
      <c r="B66" s="201"/>
      <c r="C66" s="453" t="s">
        <v>90</v>
      </c>
      <c r="D66" s="453"/>
      <c r="E66" s="453"/>
      <c r="F66" s="212">
        <v>0</v>
      </c>
      <c r="G66" s="212">
        <v>0</v>
      </c>
      <c r="H66" s="309"/>
    </row>
    <row r="67" spans="1:8" ht="15">
      <c r="A67" s="304"/>
      <c r="B67" s="247"/>
      <c r="C67" s="453" t="s">
        <v>89</v>
      </c>
      <c r="D67" s="453"/>
      <c r="E67" s="453"/>
      <c r="F67" s="212">
        <v>0</v>
      </c>
      <c r="G67" s="226">
        <v>0</v>
      </c>
      <c r="H67" s="309"/>
    </row>
    <row r="68" spans="1:8" ht="15">
      <c r="A68" s="304"/>
      <c r="B68" s="247"/>
      <c r="C68" s="453" t="s">
        <v>229</v>
      </c>
      <c r="D68" s="453"/>
      <c r="E68" s="453"/>
      <c r="F68" s="212">
        <v>0</v>
      </c>
      <c r="G68" s="345">
        <f>2961975+136001</f>
        <v>3097976</v>
      </c>
      <c r="H68" s="309"/>
    </row>
    <row r="69" spans="1:8" ht="15">
      <c r="A69" s="304"/>
      <c r="B69" s="206"/>
      <c r="C69" s="201"/>
      <c r="D69" s="201"/>
      <c r="E69" s="201"/>
      <c r="F69" s="225"/>
      <c r="G69" s="306"/>
      <c r="H69" s="309"/>
    </row>
    <row r="70" spans="1:8" ht="15">
      <c r="A70" s="304"/>
      <c r="B70" s="452" t="s">
        <v>86</v>
      </c>
      <c r="C70" s="452"/>
      <c r="D70" s="452"/>
      <c r="E70" s="452"/>
      <c r="F70" s="306">
        <v>0</v>
      </c>
      <c r="G70" s="306">
        <f>-G64</f>
        <v>-3097976</v>
      </c>
      <c r="H70" s="309"/>
    </row>
    <row r="71" spans="1:8" ht="15">
      <c r="A71" s="304"/>
      <c r="B71" s="206"/>
      <c r="C71" s="206"/>
      <c r="D71" s="206"/>
      <c r="E71" s="206"/>
      <c r="F71" s="209"/>
      <c r="G71" s="225"/>
      <c r="H71" s="309"/>
    </row>
    <row r="72" spans="1:8" ht="15">
      <c r="A72" s="450" t="s">
        <v>84</v>
      </c>
      <c r="B72" s="451"/>
      <c r="C72" s="451"/>
      <c r="D72" s="451"/>
      <c r="E72" s="451"/>
      <c r="F72" s="209">
        <f>F40-F49</f>
        <v>-10066428.18000001</v>
      </c>
      <c r="G72" s="342">
        <f>G40+G54+G70</f>
        <v>-2276397</v>
      </c>
      <c r="H72" s="310"/>
    </row>
    <row r="73" spans="1:8" ht="15">
      <c r="A73" s="311"/>
      <c r="B73" s="249"/>
      <c r="C73" s="249"/>
      <c r="D73" s="249"/>
      <c r="E73" s="249"/>
      <c r="F73" s="225"/>
      <c r="G73" s="225"/>
      <c r="H73" s="310"/>
    </row>
    <row r="74" spans="1:8" ht="15">
      <c r="A74" s="450" t="s">
        <v>83</v>
      </c>
      <c r="B74" s="451"/>
      <c r="C74" s="451"/>
      <c r="D74" s="451"/>
      <c r="E74" s="451"/>
      <c r="F74" s="228">
        <v>21244989</v>
      </c>
      <c r="G74" s="228">
        <v>14472296</v>
      </c>
      <c r="H74" s="310"/>
    </row>
    <row r="75" spans="1:8" ht="15">
      <c r="A75" s="450" t="s">
        <v>82</v>
      </c>
      <c r="B75" s="451"/>
      <c r="C75" s="451"/>
      <c r="D75" s="451"/>
      <c r="E75" s="451"/>
      <c r="F75" s="213">
        <f>F74+F72</f>
        <v>11178560.81999999</v>
      </c>
      <c r="G75" s="347">
        <f>G72+G74</f>
        <v>12195899</v>
      </c>
      <c r="H75" s="310"/>
    </row>
    <row r="76" spans="1:8" ht="15.75" thickBot="1">
      <c r="A76" s="312"/>
      <c r="B76" s="313"/>
      <c r="C76" s="313"/>
      <c r="D76" s="313"/>
      <c r="E76" s="313"/>
      <c r="F76" s="313"/>
      <c r="G76" s="313"/>
      <c r="H76" s="314"/>
    </row>
    <row r="77" spans="1:8" ht="15">
      <c r="A77" s="225"/>
      <c r="B77" s="225"/>
      <c r="C77" s="225"/>
      <c r="D77" s="225"/>
      <c r="E77" s="225"/>
      <c r="F77" s="225"/>
      <c r="G77" s="225"/>
      <c r="H77" s="225"/>
    </row>
    <row r="78" spans="1:8" ht="15">
      <c r="A78" s="400" t="s">
        <v>2</v>
      </c>
      <c r="B78" s="400"/>
      <c r="C78" s="400"/>
      <c r="D78" s="400"/>
      <c r="E78" s="400"/>
      <c r="F78" s="400"/>
      <c r="G78" s="400"/>
      <c r="H78" s="400"/>
    </row>
    <row r="79" spans="1:8" ht="15">
      <c r="A79" s="244"/>
      <c r="B79" s="244"/>
      <c r="C79" s="244"/>
      <c r="D79" s="244"/>
      <c r="E79" s="244"/>
      <c r="F79" s="244"/>
      <c r="G79" s="244"/>
      <c r="H79" s="244"/>
    </row>
    <row r="80" spans="1:8" ht="15">
      <c r="A80" s="244"/>
      <c r="B80" s="244"/>
      <c r="C80" s="244"/>
      <c r="D80" s="244"/>
      <c r="E80" s="244"/>
      <c r="F80" s="244"/>
      <c r="G80" s="244"/>
      <c r="H80" s="244"/>
    </row>
    <row r="81" spans="1:8" ht="15">
      <c r="A81" s="225"/>
      <c r="B81" s="225"/>
      <c r="C81" s="225"/>
      <c r="D81" s="225"/>
      <c r="E81" s="225"/>
      <c r="F81" s="225"/>
      <c r="G81" s="225"/>
      <c r="H81" s="225"/>
    </row>
    <row r="82" spans="1:8" ht="15">
      <c r="A82" s="406" t="s">
        <v>196</v>
      </c>
      <c r="B82" s="406"/>
      <c r="C82" s="225"/>
      <c r="D82" s="225"/>
      <c r="E82" s="225"/>
      <c r="F82" s="225"/>
      <c r="G82" s="406" t="s">
        <v>189</v>
      </c>
      <c r="H82" s="406"/>
    </row>
    <row r="83" spans="1:8" ht="15">
      <c r="A83" s="402" t="s">
        <v>203</v>
      </c>
      <c r="B83" s="402"/>
      <c r="C83" s="225"/>
      <c r="D83" s="225"/>
      <c r="E83" s="225"/>
      <c r="F83" s="225"/>
      <c r="G83" s="402" t="s">
        <v>0</v>
      </c>
      <c r="H83" s="402"/>
    </row>
    <row r="84" spans="1:8" ht="15">
      <c r="A84" s="225"/>
      <c r="B84" s="225"/>
      <c r="C84" s="225"/>
      <c r="D84" s="225"/>
      <c r="E84" s="225"/>
      <c r="F84" s="225"/>
      <c r="G84" s="225"/>
      <c r="H84" s="225"/>
    </row>
    <row r="85" spans="1:8" ht="15">
      <c r="A85" s="405"/>
      <c r="B85" s="405"/>
      <c r="C85" s="405"/>
      <c r="D85" s="405"/>
      <c r="E85" s="405"/>
      <c r="F85" s="405"/>
      <c r="G85" s="405"/>
      <c r="H85" s="405"/>
    </row>
    <row r="86" spans="1:8" ht="15">
      <c r="A86" s="225"/>
      <c r="B86" s="225"/>
      <c r="C86" s="225"/>
      <c r="D86" s="225"/>
      <c r="E86" s="225"/>
      <c r="F86" s="225"/>
      <c r="G86" s="225"/>
      <c r="H86" s="225"/>
    </row>
  </sheetData>
  <mergeCells count="66">
    <mergeCell ref="C15:E15"/>
    <mergeCell ref="A2:H2"/>
    <mergeCell ref="A3:H3"/>
    <mergeCell ref="A4:H4"/>
    <mergeCell ref="A5:H5"/>
    <mergeCell ref="A6:D6"/>
    <mergeCell ref="A8:E8"/>
    <mergeCell ref="B10:E10"/>
    <mergeCell ref="C11:E11"/>
    <mergeCell ref="C12:E12"/>
    <mergeCell ref="C13:E13"/>
    <mergeCell ref="C14:E14"/>
    <mergeCell ref="C27:E27"/>
    <mergeCell ref="C16:E16"/>
    <mergeCell ref="C17:E17"/>
    <mergeCell ref="C18:E18"/>
    <mergeCell ref="C19:E19"/>
    <mergeCell ref="C20:D20"/>
    <mergeCell ref="B22:E22"/>
    <mergeCell ref="C23:E23"/>
    <mergeCell ref="C24:E24"/>
    <mergeCell ref="C25:E25"/>
    <mergeCell ref="C26:E26"/>
    <mergeCell ref="B40:E40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B58:E58"/>
    <mergeCell ref="A42:E42"/>
    <mergeCell ref="B44:E44"/>
    <mergeCell ref="C45:E45"/>
    <mergeCell ref="C46:E46"/>
    <mergeCell ref="C47:E47"/>
    <mergeCell ref="B49:E49"/>
    <mergeCell ref="C50:E50"/>
    <mergeCell ref="C51:E51"/>
    <mergeCell ref="C52:E52"/>
    <mergeCell ref="B54:E54"/>
    <mergeCell ref="A56:E56"/>
    <mergeCell ref="B70:E70"/>
    <mergeCell ref="C59:E59"/>
    <mergeCell ref="C60:E60"/>
    <mergeCell ref="C61:E61"/>
    <mergeCell ref="C62:E62"/>
    <mergeCell ref="B64:E64"/>
    <mergeCell ref="C65:E65"/>
    <mergeCell ref="C66:E66"/>
    <mergeCell ref="C67:E67"/>
    <mergeCell ref="C68:E68"/>
    <mergeCell ref="A83:B83"/>
    <mergeCell ref="G83:H83"/>
    <mergeCell ref="A85:H85"/>
    <mergeCell ref="A72:E72"/>
    <mergeCell ref="A74:E74"/>
    <mergeCell ref="A75:E75"/>
    <mergeCell ref="A78:H78"/>
    <mergeCell ref="A82:B82"/>
    <mergeCell ref="G82:H8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JD44"/>
  <sheetViews>
    <sheetView showGridLines="0" workbookViewId="0" topLeftCell="A1">
      <selection activeCell="I43" sqref="I43"/>
    </sheetView>
  </sheetViews>
  <sheetFormatPr defaultColWidth="0" defaultRowHeight="15" zeroHeight="1"/>
  <cols>
    <col min="1" max="1" width="2.140625" style="142" customWidth="1"/>
    <col min="2" max="2" width="3.00390625" style="142" customWidth="1"/>
    <col min="3" max="3" width="23.00390625" style="142" customWidth="1"/>
    <col min="4" max="4" width="27.57421875" style="142" customWidth="1"/>
    <col min="5" max="9" width="21.00390625" style="142" customWidth="1"/>
    <col min="10" max="10" width="3.00390625" style="142" customWidth="1"/>
    <col min="11" max="11" width="2.57421875" style="142" customWidth="1"/>
    <col min="12" max="256" width="0" style="142" hidden="1" customWidth="1"/>
    <col min="257" max="257" width="2.140625" style="142" customWidth="1"/>
    <col min="258" max="258" width="3.00390625" style="142" customWidth="1"/>
    <col min="259" max="259" width="15.28125" style="142" customWidth="1"/>
    <col min="260" max="260" width="14.57421875" style="142" customWidth="1"/>
    <col min="261" max="261" width="15.140625" style="142" customWidth="1"/>
    <col min="262" max="262" width="15.28125" style="142" customWidth="1"/>
    <col min="263" max="265" width="21.00390625" style="142" customWidth="1"/>
    <col min="266" max="266" width="3.00390625" style="142" customWidth="1"/>
    <col min="267" max="267" width="2.57421875" style="142" customWidth="1"/>
    <col min="268" max="512" width="0" style="142" hidden="1" customWidth="1"/>
    <col min="513" max="513" width="2.140625" style="142" customWidth="1"/>
    <col min="514" max="514" width="3.00390625" style="142" customWidth="1"/>
    <col min="515" max="515" width="23.00390625" style="142" customWidth="1"/>
    <col min="516" max="516" width="27.57421875" style="142" customWidth="1"/>
    <col min="517" max="521" width="21.00390625" style="142" customWidth="1"/>
    <col min="522" max="522" width="3.00390625" style="142" customWidth="1"/>
    <col min="523" max="523" width="2.57421875" style="142" customWidth="1"/>
    <col min="524" max="768" width="0" style="142" hidden="1" customWidth="1"/>
    <col min="769" max="769" width="2.140625" style="142" customWidth="1"/>
    <col min="770" max="770" width="3.00390625" style="142" customWidth="1"/>
    <col min="771" max="771" width="23.00390625" style="142" customWidth="1"/>
    <col min="772" max="772" width="27.57421875" style="142" customWidth="1"/>
    <col min="773" max="777" width="21.00390625" style="142" customWidth="1"/>
    <col min="778" max="778" width="3.00390625" style="142" customWidth="1"/>
    <col min="779" max="779" width="2.57421875" style="142" customWidth="1"/>
    <col min="780" max="1024" width="0" style="142" hidden="1" customWidth="1"/>
    <col min="1025" max="1025" width="2.140625" style="142" customWidth="1"/>
    <col min="1026" max="1026" width="3.00390625" style="142" customWidth="1"/>
    <col min="1027" max="1027" width="23.00390625" style="142" customWidth="1"/>
    <col min="1028" max="1028" width="27.57421875" style="142" customWidth="1"/>
    <col min="1029" max="1033" width="21.00390625" style="142" customWidth="1"/>
    <col min="1034" max="1034" width="3.00390625" style="142" customWidth="1"/>
    <col min="1035" max="1035" width="2.57421875" style="142" customWidth="1"/>
    <col min="1036" max="1280" width="0" style="142" hidden="1" customWidth="1"/>
    <col min="1281" max="1281" width="2.140625" style="142" customWidth="1"/>
    <col min="1282" max="1282" width="3.00390625" style="142" customWidth="1"/>
    <col min="1283" max="1283" width="23.00390625" style="142" customWidth="1"/>
    <col min="1284" max="1284" width="27.57421875" style="142" customWidth="1"/>
    <col min="1285" max="1289" width="21.00390625" style="142" customWidth="1"/>
    <col min="1290" max="1290" width="3.00390625" style="142" customWidth="1"/>
    <col min="1291" max="1291" width="2.57421875" style="142" customWidth="1"/>
    <col min="1292" max="1536" width="0" style="142" hidden="1" customWidth="1"/>
    <col min="1537" max="1537" width="2.140625" style="142" customWidth="1"/>
    <col min="1538" max="1538" width="3.00390625" style="142" customWidth="1"/>
    <col min="1539" max="1539" width="23.00390625" style="142" customWidth="1"/>
    <col min="1540" max="1540" width="27.57421875" style="142" customWidth="1"/>
    <col min="1541" max="1545" width="21.00390625" style="142" customWidth="1"/>
    <col min="1546" max="1546" width="3.00390625" style="142" customWidth="1"/>
    <col min="1547" max="1547" width="2.57421875" style="142" customWidth="1"/>
    <col min="1548" max="1792" width="0" style="142" hidden="1" customWidth="1"/>
    <col min="1793" max="1793" width="2.140625" style="142" customWidth="1"/>
    <col min="1794" max="1794" width="3.00390625" style="142" customWidth="1"/>
    <col min="1795" max="1795" width="23.00390625" style="142" customWidth="1"/>
    <col min="1796" max="1796" width="27.57421875" style="142" customWidth="1"/>
    <col min="1797" max="1801" width="21.00390625" style="142" customWidth="1"/>
    <col min="1802" max="1802" width="3.00390625" style="142" customWidth="1"/>
    <col min="1803" max="1803" width="2.57421875" style="142" customWidth="1"/>
    <col min="1804" max="2048" width="0" style="142" hidden="1" customWidth="1"/>
    <col min="2049" max="2049" width="2.140625" style="142" customWidth="1"/>
    <col min="2050" max="2050" width="3.00390625" style="142" customWidth="1"/>
    <col min="2051" max="2051" width="23.00390625" style="142" customWidth="1"/>
    <col min="2052" max="2052" width="27.57421875" style="142" customWidth="1"/>
    <col min="2053" max="2057" width="21.00390625" style="142" customWidth="1"/>
    <col min="2058" max="2058" width="3.00390625" style="142" customWidth="1"/>
    <col min="2059" max="2059" width="2.57421875" style="142" customWidth="1"/>
    <col min="2060" max="2304" width="0" style="142" hidden="1" customWidth="1"/>
    <col min="2305" max="2305" width="2.140625" style="142" customWidth="1"/>
    <col min="2306" max="2306" width="3.00390625" style="142" customWidth="1"/>
    <col min="2307" max="2307" width="23.00390625" style="142" customWidth="1"/>
    <col min="2308" max="2308" width="27.57421875" style="142" customWidth="1"/>
    <col min="2309" max="2313" width="21.00390625" style="142" customWidth="1"/>
    <col min="2314" max="2314" width="3.00390625" style="142" customWidth="1"/>
    <col min="2315" max="2315" width="2.57421875" style="142" customWidth="1"/>
    <col min="2316" max="2560" width="0" style="142" hidden="1" customWidth="1"/>
    <col min="2561" max="2561" width="2.140625" style="142" customWidth="1"/>
    <col min="2562" max="2562" width="3.00390625" style="142" customWidth="1"/>
    <col min="2563" max="2563" width="23.00390625" style="142" customWidth="1"/>
    <col min="2564" max="2564" width="27.57421875" style="142" customWidth="1"/>
    <col min="2565" max="2569" width="21.00390625" style="142" customWidth="1"/>
    <col min="2570" max="2570" width="3.00390625" style="142" customWidth="1"/>
    <col min="2571" max="2571" width="2.57421875" style="142" customWidth="1"/>
    <col min="2572" max="2816" width="0" style="142" hidden="1" customWidth="1"/>
    <col min="2817" max="2817" width="2.140625" style="142" customWidth="1"/>
    <col min="2818" max="2818" width="3.00390625" style="142" customWidth="1"/>
    <col min="2819" max="2819" width="23.00390625" style="142" customWidth="1"/>
    <col min="2820" max="2820" width="27.57421875" style="142" customWidth="1"/>
    <col min="2821" max="2825" width="21.00390625" style="142" customWidth="1"/>
    <col min="2826" max="2826" width="3.00390625" style="142" customWidth="1"/>
    <col min="2827" max="2827" width="2.57421875" style="142" customWidth="1"/>
    <col min="2828" max="3072" width="0" style="142" hidden="1" customWidth="1"/>
    <col min="3073" max="3073" width="2.140625" style="142" customWidth="1"/>
    <col min="3074" max="3074" width="3.00390625" style="142" customWidth="1"/>
    <col min="3075" max="3075" width="23.00390625" style="142" customWidth="1"/>
    <col min="3076" max="3076" width="27.57421875" style="142" customWidth="1"/>
    <col min="3077" max="3081" width="21.00390625" style="142" customWidth="1"/>
    <col min="3082" max="3082" width="3.00390625" style="142" customWidth="1"/>
    <col min="3083" max="3083" width="2.57421875" style="142" customWidth="1"/>
    <col min="3084" max="3328" width="0" style="142" hidden="1" customWidth="1"/>
    <col min="3329" max="3329" width="2.140625" style="142" customWidth="1"/>
    <col min="3330" max="3330" width="3.00390625" style="142" customWidth="1"/>
    <col min="3331" max="3331" width="23.00390625" style="142" customWidth="1"/>
    <col min="3332" max="3332" width="27.57421875" style="142" customWidth="1"/>
    <col min="3333" max="3337" width="21.00390625" style="142" customWidth="1"/>
    <col min="3338" max="3338" width="3.00390625" style="142" customWidth="1"/>
    <col min="3339" max="3339" width="2.57421875" style="142" customWidth="1"/>
    <col min="3340" max="3584" width="0" style="142" hidden="1" customWidth="1"/>
    <col min="3585" max="3585" width="2.140625" style="142" customWidth="1"/>
    <col min="3586" max="3586" width="3.00390625" style="142" customWidth="1"/>
    <col min="3587" max="3587" width="23.00390625" style="142" customWidth="1"/>
    <col min="3588" max="3588" width="27.57421875" style="142" customWidth="1"/>
    <col min="3589" max="3593" width="21.00390625" style="142" customWidth="1"/>
    <col min="3594" max="3594" width="3.00390625" style="142" customWidth="1"/>
    <col min="3595" max="3595" width="2.57421875" style="142" customWidth="1"/>
    <col min="3596" max="3840" width="0" style="142" hidden="1" customWidth="1"/>
    <col min="3841" max="3841" width="2.140625" style="142" customWidth="1"/>
    <col min="3842" max="3842" width="3.00390625" style="142" customWidth="1"/>
    <col min="3843" max="3843" width="23.00390625" style="142" customWidth="1"/>
    <col min="3844" max="3844" width="27.57421875" style="142" customWidth="1"/>
    <col min="3845" max="3849" width="21.00390625" style="142" customWidth="1"/>
    <col min="3850" max="3850" width="3.00390625" style="142" customWidth="1"/>
    <col min="3851" max="3851" width="2.57421875" style="142" customWidth="1"/>
    <col min="3852" max="4096" width="0" style="142" hidden="1" customWidth="1"/>
    <col min="4097" max="4097" width="2.140625" style="142" customWidth="1"/>
    <col min="4098" max="4098" width="3.00390625" style="142" customWidth="1"/>
    <col min="4099" max="4099" width="23.00390625" style="142" customWidth="1"/>
    <col min="4100" max="4100" width="27.57421875" style="142" customWidth="1"/>
    <col min="4101" max="4105" width="21.00390625" style="142" customWidth="1"/>
    <col min="4106" max="4106" width="3.00390625" style="142" customWidth="1"/>
    <col min="4107" max="4107" width="2.57421875" style="142" customWidth="1"/>
    <col min="4108" max="4352" width="0" style="142" hidden="1" customWidth="1"/>
    <col min="4353" max="4353" width="2.140625" style="142" customWidth="1"/>
    <col min="4354" max="4354" width="3.00390625" style="142" customWidth="1"/>
    <col min="4355" max="4355" width="23.00390625" style="142" customWidth="1"/>
    <col min="4356" max="4356" width="27.57421875" style="142" customWidth="1"/>
    <col min="4357" max="4361" width="21.00390625" style="142" customWidth="1"/>
    <col min="4362" max="4362" width="3.00390625" style="142" customWidth="1"/>
    <col min="4363" max="4363" width="2.57421875" style="142" customWidth="1"/>
    <col min="4364" max="4608" width="0" style="142" hidden="1" customWidth="1"/>
    <col min="4609" max="4609" width="2.140625" style="142" customWidth="1"/>
    <col min="4610" max="4610" width="3.00390625" style="142" customWidth="1"/>
    <col min="4611" max="4611" width="23.00390625" style="142" customWidth="1"/>
    <col min="4612" max="4612" width="27.57421875" style="142" customWidth="1"/>
    <col min="4613" max="4617" width="21.00390625" style="142" customWidth="1"/>
    <col min="4618" max="4618" width="3.00390625" style="142" customWidth="1"/>
    <col min="4619" max="4619" width="2.57421875" style="142" customWidth="1"/>
    <col min="4620" max="4864" width="0" style="142" hidden="1" customWidth="1"/>
    <col min="4865" max="4865" width="2.140625" style="142" customWidth="1"/>
    <col min="4866" max="4866" width="3.00390625" style="142" customWidth="1"/>
    <col min="4867" max="4867" width="23.00390625" style="142" customWidth="1"/>
    <col min="4868" max="4868" width="27.57421875" style="142" customWidth="1"/>
    <col min="4869" max="4873" width="21.00390625" style="142" customWidth="1"/>
    <col min="4874" max="4874" width="3.00390625" style="142" customWidth="1"/>
    <col min="4875" max="4875" width="2.57421875" style="142" customWidth="1"/>
    <col min="4876" max="5120" width="0" style="142" hidden="1" customWidth="1"/>
    <col min="5121" max="5121" width="2.140625" style="142" customWidth="1"/>
    <col min="5122" max="5122" width="3.00390625" style="142" customWidth="1"/>
    <col min="5123" max="5123" width="23.00390625" style="142" customWidth="1"/>
    <col min="5124" max="5124" width="27.57421875" style="142" customWidth="1"/>
    <col min="5125" max="5129" width="21.00390625" style="142" customWidth="1"/>
    <col min="5130" max="5130" width="3.00390625" style="142" customWidth="1"/>
    <col min="5131" max="5131" width="2.57421875" style="142" customWidth="1"/>
    <col min="5132" max="5376" width="0" style="142" hidden="1" customWidth="1"/>
    <col min="5377" max="5377" width="2.140625" style="142" customWidth="1"/>
    <col min="5378" max="5378" width="3.00390625" style="142" customWidth="1"/>
    <col min="5379" max="5379" width="23.00390625" style="142" customWidth="1"/>
    <col min="5380" max="5380" width="27.57421875" style="142" customWidth="1"/>
    <col min="5381" max="5385" width="21.00390625" style="142" customWidth="1"/>
    <col min="5386" max="5386" width="3.00390625" style="142" customWidth="1"/>
    <col min="5387" max="5387" width="2.57421875" style="142" customWidth="1"/>
    <col min="5388" max="5632" width="0" style="142" hidden="1" customWidth="1"/>
    <col min="5633" max="5633" width="2.140625" style="142" customWidth="1"/>
    <col min="5634" max="5634" width="3.00390625" style="142" customWidth="1"/>
    <col min="5635" max="5635" width="23.00390625" style="142" customWidth="1"/>
    <col min="5636" max="5636" width="27.57421875" style="142" customWidth="1"/>
    <col min="5637" max="5641" width="21.00390625" style="142" customWidth="1"/>
    <col min="5642" max="5642" width="3.00390625" style="142" customWidth="1"/>
    <col min="5643" max="5643" width="2.57421875" style="142" customWidth="1"/>
    <col min="5644" max="5888" width="0" style="142" hidden="1" customWidth="1"/>
    <col min="5889" max="5889" width="2.140625" style="142" customWidth="1"/>
    <col min="5890" max="5890" width="3.00390625" style="142" customWidth="1"/>
    <col min="5891" max="5891" width="23.00390625" style="142" customWidth="1"/>
    <col min="5892" max="5892" width="27.57421875" style="142" customWidth="1"/>
    <col min="5893" max="5897" width="21.00390625" style="142" customWidth="1"/>
    <col min="5898" max="5898" width="3.00390625" style="142" customWidth="1"/>
    <col min="5899" max="5899" width="2.57421875" style="142" customWidth="1"/>
    <col min="5900" max="6144" width="0" style="142" hidden="1" customWidth="1"/>
    <col min="6145" max="6145" width="2.140625" style="142" customWidth="1"/>
    <col min="6146" max="6146" width="3.00390625" style="142" customWidth="1"/>
    <col min="6147" max="6147" width="23.00390625" style="142" customWidth="1"/>
    <col min="6148" max="6148" width="27.57421875" style="142" customWidth="1"/>
    <col min="6149" max="6153" width="21.00390625" style="142" customWidth="1"/>
    <col min="6154" max="6154" width="3.00390625" style="142" customWidth="1"/>
    <col min="6155" max="6155" width="2.57421875" style="142" customWidth="1"/>
    <col min="6156" max="6400" width="0" style="142" hidden="1" customWidth="1"/>
    <col min="6401" max="6401" width="2.140625" style="142" customWidth="1"/>
    <col min="6402" max="6402" width="3.00390625" style="142" customWidth="1"/>
    <col min="6403" max="6403" width="23.00390625" style="142" customWidth="1"/>
    <col min="6404" max="6404" width="27.57421875" style="142" customWidth="1"/>
    <col min="6405" max="6409" width="21.00390625" style="142" customWidth="1"/>
    <col min="6410" max="6410" width="3.00390625" style="142" customWidth="1"/>
    <col min="6411" max="6411" width="2.57421875" style="142" customWidth="1"/>
    <col min="6412" max="6656" width="0" style="142" hidden="1" customWidth="1"/>
    <col min="6657" max="6657" width="2.140625" style="142" customWidth="1"/>
    <col min="6658" max="6658" width="3.00390625" style="142" customWidth="1"/>
    <col min="6659" max="6659" width="23.00390625" style="142" customWidth="1"/>
    <col min="6660" max="6660" width="27.57421875" style="142" customWidth="1"/>
    <col min="6661" max="6665" width="21.00390625" style="142" customWidth="1"/>
    <col min="6666" max="6666" width="3.00390625" style="142" customWidth="1"/>
    <col min="6667" max="6667" width="2.57421875" style="142" customWidth="1"/>
    <col min="6668" max="6912" width="0" style="142" hidden="1" customWidth="1"/>
    <col min="6913" max="6913" width="2.140625" style="142" customWidth="1"/>
    <col min="6914" max="6914" width="3.00390625" style="142" customWidth="1"/>
    <col min="6915" max="6915" width="23.00390625" style="142" customWidth="1"/>
    <col min="6916" max="6916" width="27.57421875" style="142" customWidth="1"/>
    <col min="6917" max="6921" width="21.00390625" style="142" customWidth="1"/>
    <col min="6922" max="6922" width="3.00390625" style="142" customWidth="1"/>
    <col min="6923" max="6923" width="2.57421875" style="142" customWidth="1"/>
    <col min="6924" max="7168" width="0" style="142" hidden="1" customWidth="1"/>
    <col min="7169" max="7169" width="2.140625" style="142" customWidth="1"/>
    <col min="7170" max="7170" width="3.00390625" style="142" customWidth="1"/>
    <col min="7171" max="7171" width="23.00390625" style="142" customWidth="1"/>
    <col min="7172" max="7172" width="27.57421875" style="142" customWidth="1"/>
    <col min="7173" max="7177" width="21.00390625" style="142" customWidth="1"/>
    <col min="7178" max="7178" width="3.00390625" style="142" customWidth="1"/>
    <col min="7179" max="7179" width="2.57421875" style="142" customWidth="1"/>
    <col min="7180" max="7424" width="0" style="142" hidden="1" customWidth="1"/>
    <col min="7425" max="7425" width="2.140625" style="142" customWidth="1"/>
    <col min="7426" max="7426" width="3.00390625" style="142" customWidth="1"/>
    <col min="7427" max="7427" width="23.00390625" style="142" customWidth="1"/>
    <col min="7428" max="7428" width="27.57421875" style="142" customWidth="1"/>
    <col min="7429" max="7433" width="21.00390625" style="142" customWidth="1"/>
    <col min="7434" max="7434" width="3.00390625" style="142" customWidth="1"/>
    <col min="7435" max="7435" width="2.57421875" style="142" customWidth="1"/>
    <col min="7436" max="7680" width="0" style="142" hidden="1" customWidth="1"/>
    <col min="7681" max="7681" width="2.140625" style="142" customWidth="1"/>
    <col min="7682" max="7682" width="3.00390625" style="142" customWidth="1"/>
    <col min="7683" max="7683" width="23.00390625" style="142" customWidth="1"/>
    <col min="7684" max="7684" width="27.57421875" style="142" customWidth="1"/>
    <col min="7685" max="7689" width="21.00390625" style="142" customWidth="1"/>
    <col min="7690" max="7690" width="3.00390625" style="142" customWidth="1"/>
    <col min="7691" max="7691" width="2.57421875" style="142" customWidth="1"/>
    <col min="7692" max="7936" width="0" style="142" hidden="1" customWidth="1"/>
    <col min="7937" max="7937" width="2.140625" style="142" customWidth="1"/>
    <col min="7938" max="7938" width="3.00390625" style="142" customWidth="1"/>
    <col min="7939" max="7939" width="23.00390625" style="142" customWidth="1"/>
    <col min="7940" max="7940" width="27.57421875" style="142" customWidth="1"/>
    <col min="7941" max="7945" width="21.00390625" style="142" customWidth="1"/>
    <col min="7946" max="7946" width="3.00390625" style="142" customWidth="1"/>
    <col min="7947" max="7947" width="2.57421875" style="142" customWidth="1"/>
    <col min="7948" max="8192" width="0" style="142" hidden="1" customWidth="1"/>
    <col min="8193" max="8193" width="2.140625" style="142" customWidth="1"/>
    <col min="8194" max="8194" width="3.00390625" style="142" customWidth="1"/>
    <col min="8195" max="8195" width="23.00390625" style="142" customWidth="1"/>
    <col min="8196" max="8196" width="27.57421875" style="142" customWidth="1"/>
    <col min="8197" max="8201" width="21.00390625" style="142" customWidth="1"/>
    <col min="8202" max="8202" width="3.00390625" style="142" customWidth="1"/>
    <col min="8203" max="8203" width="2.57421875" style="142" customWidth="1"/>
    <col min="8204" max="8448" width="0" style="142" hidden="1" customWidth="1"/>
    <col min="8449" max="8449" width="2.140625" style="142" customWidth="1"/>
    <col min="8450" max="8450" width="3.00390625" style="142" customWidth="1"/>
    <col min="8451" max="8451" width="23.00390625" style="142" customWidth="1"/>
    <col min="8452" max="8452" width="27.57421875" style="142" customWidth="1"/>
    <col min="8453" max="8457" width="21.00390625" style="142" customWidth="1"/>
    <col min="8458" max="8458" width="3.00390625" style="142" customWidth="1"/>
    <col min="8459" max="8459" width="2.57421875" style="142" customWidth="1"/>
    <col min="8460" max="8704" width="0" style="142" hidden="1" customWidth="1"/>
    <col min="8705" max="8705" width="2.140625" style="142" customWidth="1"/>
    <col min="8706" max="8706" width="3.00390625" style="142" customWidth="1"/>
    <col min="8707" max="8707" width="23.00390625" style="142" customWidth="1"/>
    <col min="8708" max="8708" width="27.57421875" style="142" customWidth="1"/>
    <col min="8709" max="8713" width="21.00390625" style="142" customWidth="1"/>
    <col min="8714" max="8714" width="3.00390625" style="142" customWidth="1"/>
    <col min="8715" max="8715" width="2.57421875" style="142" customWidth="1"/>
    <col min="8716" max="8960" width="0" style="142" hidden="1" customWidth="1"/>
    <col min="8961" max="8961" width="2.140625" style="142" customWidth="1"/>
    <col min="8962" max="8962" width="3.00390625" style="142" customWidth="1"/>
    <col min="8963" max="8963" width="23.00390625" style="142" customWidth="1"/>
    <col min="8964" max="8964" width="27.57421875" style="142" customWidth="1"/>
    <col min="8965" max="8969" width="21.00390625" style="142" customWidth="1"/>
    <col min="8970" max="8970" width="3.00390625" style="142" customWidth="1"/>
    <col min="8971" max="8971" width="2.57421875" style="142" customWidth="1"/>
    <col min="8972" max="9216" width="0" style="142" hidden="1" customWidth="1"/>
    <col min="9217" max="9217" width="2.140625" style="142" customWidth="1"/>
    <col min="9218" max="9218" width="3.00390625" style="142" customWidth="1"/>
    <col min="9219" max="9219" width="23.00390625" style="142" customWidth="1"/>
    <col min="9220" max="9220" width="27.57421875" style="142" customWidth="1"/>
    <col min="9221" max="9225" width="21.00390625" style="142" customWidth="1"/>
    <col min="9226" max="9226" width="3.00390625" style="142" customWidth="1"/>
    <col min="9227" max="9227" width="2.57421875" style="142" customWidth="1"/>
    <col min="9228" max="9472" width="0" style="142" hidden="1" customWidth="1"/>
    <col min="9473" max="9473" width="2.140625" style="142" customWidth="1"/>
    <col min="9474" max="9474" width="3.00390625" style="142" customWidth="1"/>
    <col min="9475" max="9475" width="23.00390625" style="142" customWidth="1"/>
    <col min="9476" max="9476" width="27.57421875" style="142" customWidth="1"/>
    <col min="9477" max="9481" width="21.00390625" style="142" customWidth="1"/>
    <col min="9482" max="9482" width="3.00390625" style="142" customWidth="1"/>
    <col min="9483" max="9483" width="2.57421875" style="142" customWidth="1"/>
    <col min="9484" max="9728" width="0" style="142" hidden="1" customWidth="1"/>
    <col min="9729" max="9729" width="2.140625" style="142" customWidth="1"/>
    <col min="9730" max="9730" width="3.00390625" style="142" customWidth="1"/>
    <col min="9731" max="9731" width="23.00390625" style="142" customWidth="1"/>
    <col min="9732" max="9732" width="27.57421875" style="142" customWidth="1"/>
    <col min="9733" max="9737" width="21.00390625" style="142" customWidth="1"/>
    <col min="9738" max="9738" width="3.00390625" style="142" customWidth="1"/>
    <col min="9739" max="9739" width="2.57421875" style="142" customWidth="1"/>
    <col min="9740" max="9984" width="0" style="142" hidden="1" customWidth="1"/>
    <col min="9985" max="9985" width="2.140625" style="142" customWidth="1"/>
    <col min="9986" max="9986" width="3.00390625" style="142" customWidth="1"/>
    <col min="9987" max="9987" width="23.00390625" style="142" customWidth="1"/>
    <col min="9988" max="9988" width="27.57421875" style="142" customWidth="1"/>
    <col min="9989" max="9993" width="21.00390625" style="142" customWidth="1"/>
    <col min="9994" max="9994" width="3.00390625" style="142" customWidth="1"/>
    <col min="9995" max="9995" width="2.57421875" style="142" customWidth="1"/>
    <col min="9996" max="10240" width="0" style="142" hidden="1" customWidth="1"/>
    <col min="10241" max="10241" width="2.140625" style="142" customWidth="1"/>
    <col min="10242" max="10242" width="3.00390625" style="142" customWidth="1"/>
    <col min="10243" max="10243" width="23.00390625" style="142" customWidth="1"/>
    <col min="10244" max="10244" width="27.57421875" style="142" customWidth="1"/>
    <col min="10245" max="10249" width="21.00390625" style="142" customWidth="1"/>
    <col min="10250" max="10250" width="3.00390625" style="142" customWidth="1"/>
    <col min="10251" max="10251" width="2.57421875" style="142" customWidth="1"/>
    <col min="10252" max="10496" width="0" style="142" hidden="1" customWidth="1"/>
    <col min="10497" max="10497" width="2.140625" style="142" customWidth="1"/>
    <col min="10498" max="10498" width="3.00390625" style="142" customWidth="1"/>
    <col min="10499" max="10499" width="23.00390625" style="142" customWidth="1"/>
    <col min="10500" max="10500" width="27.57421875" style="142" customWidth="1"/>
    <col min="10501" max="10505" width="21.00390625" style="142" customWidth="1"/>
    <col min="10506" max="10506" width="3.00390625" style="142" customWidth="1"/>
    <col min="10507" max="10507" width="2.57421875" style="142" customWidth="1"/>
    <col min="10508" max="10752" width="0" style="142" hidden="1" customWidth="1"/>
    <col min="10753" max="10753" width="2.140625" style="142" customWidth="1"/>
    <col min="10754" max="10754" width="3.00390625" style="142" customWidth="1"/>
    <col min="10755" max="10755" width="23.00390625" style="142" customWidth="1"/>
    <col min="10756" max="10756" width="27.57421875" style="142" customWidth="1"/>
    <col min="10757" max="10761" width="21.00390625" style="142" customWidth="1"/>
    <col min="10762" max="10762" width="3.00390625" style="142" customWidth="1"/>
    <col min="10763" max="10763" width="2.57421875" style="142" customWidth="1"/>
    <col min="10764" max="11008" width="0" style="142" hidden="1" customWidth="1"/>
    <col min="11009" max="11009" width="2.140625" style="142" customWidth="1"/>
    <col min="11010" max="11010" width="3.00390625" style="142" customWidth="1"/>
    <col min="11011" max="11011" width="23.00390625" style="142" customWidth="1"/>
    <col min="11012" max="11012" width="27.57421875" style="142" customWidth="1"/>
    <col min="11013" max="11017" width="21.00390625" style="142" customWidth="1"/>
    <col min="11018" max="11018" width="3.00390625" style="142" customWidth="1"/>
    <col min="11019" max="11019" width="2.57421875" style="142" customWidth="1"/>
    <col min="11020" max="11264" width="0" style="142" hidden="1" customWidth="1"/>
    <col min="11265" max="11265" width="2.140625" style="142" customWidth="1"/>
    <col min="11266" max="11266" width="3.00390625" style="142" customWidth="1"/>
    <col min="11267" max="11267" width="23.00390625" style="142" customWidth="1"/>
    <col min="11268" max="11268" width="27.57421875" style="142" customWidth="1"/>
    <col min="11269" max="11273" width="21.00390625" style="142" customWidth="1"/>
    <col min="11274" max="11274" width="3.00390625" style="142" customWidth="1"/>
    <col min="11275" max="11275" width="2.57421875" style="142" customWidth="1"/>
    <col min="11276" max="11520" width="0" style="142" hidden="1" customWidth="1"/>
    <col min="11521" max="11521" width="2.140625" style="142" customWidth="1"/>
    <col min="11522" max="11522" width="3.00390625" style="142" customWidth="1"/>
    <col min="11523" max="11523" width="23.00390625" style="142" customWidth="1"/>
    <col min="11524" max="11524" width="27.57421875" style="142" customWidth="1"/>
    <col min="11525" max="11529" width="21.00390625" style="142" customWidth="1"/>
    <col min="11530" max="11530" width="3.00390625" style="142" customWidth="1"/>
    <col min="11531" max="11531" width="2.57421875" style="142" customWidth="1"/>
    <col min="11532" max="11776" width="0" style="142" hidden="1" customWidth="1"/>
    <col min="11777" max="11777" width="2.140625" style="142" customWidth="1"/>
    <col min="11778" max="11778" width="3.00390625" style="142" customWidth="1"/>
    <col min="11779" max="11779" width="23.00390625" style="142" customWidth="1"/>
    <col min="11780" max="11780" width="27.57421875" style="142" customWidth="1"/>
    <col min="11781" max="11785" width="21.00390625" style="142" customWidth="1"/>
    <col min="11786" max="11786" width="3.00390625" style="142" customWidth="1"/>
    <col min="11787" max="11787" width="2.57421875" style="142" customWidth="1"/>
    <col min="11788" max="12032" width="0" style="142" hidden="1" customWidth="1"/>
    <col min="12033" max="12033" width="2.140625" style="142" customWidth="1"/>
    <col min="12034" max="12034" width="3.00390625" style="142" customWidth="1"/>
    <col min="12035" max="12035" width="23.00390625" style="142" customWidth="1"/>
    <col min="12036" max="12036" width="27.57421875" style="142" customWidth="1"/>
    <col min="12037" max="12041" width="21.00390625" style="142" customWidth="1"/>
    <col min="12042" max="12042" width="3.00390625" style="142" customWidth="1"/>
    <col min="12043" max="12043" width="2.57421875" style="142" customWidth="1"/>
    <col min="12044" max="12288" width="0" style="142" hidden="1" customWidth="1"/>
    <col min="12289" max="12289" width="2.140625" style="142" customWidth="1"/>
    <col min="12290" max="12290" width="3.00390625" style="142" customWidth="1"/>
    <col min="12291" max="12291" width="23.00390625" style="142" customWidth="1"/>
    <col min="12292" max="12292" width="27.57421875" style="142" customWidth="1"/>
    <col min="12293" max="12297" width="21.00390625" style="142" customWidth="1"/>
    <col min="12298" max="12298" width="3.00390625" style="142" customWidth="1"/>
    <col min="12299" max="12299" width="2.57421875" style="142" customWidth="1"/>
    <col min="12300" max="12544" width="0" style="142" hidden="1" customWidth="1"/>
    <col min="12545" max="12545" width="2.140625" style="142" customWidth="1"/>
    <col min="12546" max="12546" width="3.00390625" style="142" customWidth="1"/>
    <col min="12547" max="12547" width="23.00390625" style="142" customWidth="1"/>
    <col min="12548" max="12548" width="27.57421875" style="142" customWidth="1"/>
    <col min="12549" max="12553" width="21.00390625" style="142" customWidth="1"/>
    <col min="12554" max="12554" width="3.00390625" style="142" customWidth="1"/>
    <col min="12555" max="12555" width="2.57421875" style="142" customWidth="1"/>
    <col min="12556" max="12800" width="0" style="142" hidden="1" customWidth="1"/>
    <col min="12801" max="12801" width="2.140625" style="142" customWidth="1"/>
    <col min="12802" max="12802" width="3.00390625" style="142" customWidth="1"/>
    <col min="12803" max="12803" width="23.00390625" style="142" customWidth="1"/>
    <col min="12804" max="12804" width="27.57421875" style="142" customWidth="1"/>
    <col min="12805" max="12809" width="21.00390625" style="142" customWidth="1"/>
    <col min="12810" max="12810" width="3.00390625" style="142" customWidth="1"/>
    <col min="12811" max="12811" width="2.57421875" style="142" customWidth="1"/>
    <col min="12812" max="13056" width="0" style="142" hidden="1" customWidth="1"/>
    <col min="13057" max="13057" width="2.140625" style="142" customWidth="1"/>
    <col min="13058" max="13058" width="3.00390625" style="142" customWidth="1"/>
    <col min="13059" max="13059" width="23.00390625" style="142" customWidth="1"/>
    <col min="13060" max="13060" width="27.57421875" style="142" customWidth="1"/>
    <col min="13061" max="13065" width="21.00390625" style="142" customWidth="1"/>
    <col min="13066" max="13066" width="3.00390625" style="142" customWidth="1"/>
    <col min="13067" max="13067" width="2.57421875" style="142" customWidth="1"/>
    <col min="13068" max="13312" width="0" style="142" hidden="1" customWidth="1"/>
    <col min="13313" max="13313" width="2.140625" style="142" customWidth="1"/>
    <col min="13314" max="13314" width="3.00390625" style="142" customWidth="1"/>
    <col min="13315" max="13315" width="23.00390625" style="142" customWidth="1"/>
    <col min="13316" max="13316" width="27.57421875" style="142" customWidth="1"/>
    <col min="13317" max="13321" width="21.00390625" style="142" customWidth="1"/>
    <col min="13322" max="13322" width="3.00390625" style="142" customWidth="1"/>
    <col min="13323" max="13323" width="2.57421875" style="142" customWidth="1"/>
    <col min="13324" max="13568" width="0" style="142" hidden="1" customWidth="1"/>
    <col min="13569" max="13569" width="2.140625" style="142" customWidth="1"/>
    <col min="13570" max="13570" width="3.00390625" style="142" customWidth="1"/>
    <col min="13571" max="13571" width="23.00390625" style="142" customWidth="1"/>
    <col min="13572" max="13572" width="27.57421875" style="142" customWidth="1"/>
    <col min="13573" max="13577" width="21.00390625" style="142" customWidth="1"/>
    <col min="13578" max="13578" width="3.00390625" style="142" customWidth="1"/>
    <col min="13579" max="13579" width="2.57421875" style="142" customWidth="1"/>
    <col min="13580" max="13824" width="0" style="142" hidden="1" customWidth="1"/>
    <col min="13825" max="13825" width="2.140625" style="142" customWidth="1"/>
    <col min="13826" max="13826" width="3.00390625" style="142" customWidth="1"/>
    <col min="13827" max="13827" width="23.00390625" style="142" customWidth="1"/>
    <col min="13828" max="13828" width="27.57421875" style="142" customWidth="1"/>
    <col min="13829" max="13833" width="21.00390625" style="142" customWidth="1"/>
    <col min="13834" max="13834" width="3.00390625" style="142" customWidth="1"/>
    <col min="13835" max="13835" width="2.57421875" style="142" customWidth="1"/>
    <col min="13836" max="14080" width="0" style="142" hidden="1" customWidth="1"/>
    <col min="14081" max="14081" width="2.140625" style="142" customWidth="1"/>
    <col min="14082" max="14082" width="3.00390625" style="142" customWidth="1"/>
    <col min="14083" max="14083" width="23.00390625" style="142" customWidth="1"/>
    <col min="14084" max="14084" width="27.57421875" style="142" customWidth="1"/>
    <col min="14085" max="14089" width="21.00390625" style="142" customWidth="1"/>
    <col min="14090" max="14090" width="3.00390625" style="142" customWidth="1"/>
    <col min="14091" max="14091" width="2.57421875" style="142" customWidth="1"/>
    <col min="14092" max="14336" width="0" style="142" hidden="1" customWidth="1"/>
    <col min="14337" max="14337" width="2.140625" style="142" customWidth="1"/>
    <col min="14338" max="14338" width="3.00390625" style="142" customWidth="1"/>
    <col min="14339" max="14339" width="23.00390625" style="142" customWidth="1"/>
    <col min="14340" max="14340" width="27.57421875" style="142" customWidth="1"/>
    <col min="14341" max="14345" width="21.00390625" style="142" customWidth="1"/>
    <col min="14346" max="14346" width="3.00390625" style="142" customWidth="1"/>
    <col min="14347" max="14347" width="2.57421875" style="142" customWidth="1"/>
    <col min="14348" max="14592" width="0" style="142" hidden="1" customWidth="1"/>
    <col min="14593" max="14593" width="2.140625" style="142" customWidth="1"/>
    <col min="14594" max="14594" width="3.00390625" style="142" customWidth="1"/>
    <col min="14595" max="14595" width="23.00390625" style="142" customWidth="1"/>
    <col min="14596" max="14596" width="27.57421875" style="142" customWidth="1"/>
    <col min="14597" max="14601" width="21.00390625" style="142" customWidth="1"/>
    <col min="14602" max="14602" width="3.00390625" style="142" customWidth="1"/>
    <col min="14603" max="14603" width="2.57421875" style="142" customWidth="1"/>
    <col min="14604" max="14848" width="0" style="142" hidden="1" customWidth="1"/>
    <col min="14849" max="14849" width="2.140625" style="142" customWidth="1"/>
    <col min="14850" max="14850" width="3.00390625" style="142" customWidth="1"/>
    <col min="14851" max="14851" width="23.00390625" style="142" customWidth="1"/>
    <col min="14852" max="14852" width="27.57421875" style="142" customWidth="1"/>
    <col min="14853" max="14857" width="21.00390625" style="142" customWidth="1"/>
    <col min="14858" max="14858" width="3.00390625" style="142" customWidth="1"/>
    <col min="14859" max="14859" width="2.57421875" style="142" customWidth="1"/>
    <col min="14860" max="15104" width="0" style="142" hidden="1" customWidth="1"/>
    <col min="15105" max="15105" width="2.140625" style="142" customWidth="1"/>
    <col min="15106" max="15106" width="3.00390625" style="142" customWidth="1"/>
    <col min="15107" max="15107" width="23.00390625" style="142" customWidth="1"/>
    <col min="15108" max="15108" width="27.57421875" style="142" customWidth="1"/>
    <col min="15109" max="15113" width="21.00390625" style="142" customWidth="1"/>
    <col min="15114" max="15114" width="3.00390625" style="142" customWidth="1"/>
    <col min="15115" max="15115" width="2.57421875" style="142" customWidth="1"/>
    <col min="15116" max="15360" width="0" style="142" hidden="1" customWidth="1"/>
    <col min="15361" max="15361" width="2.140625" style="142" customWidth="1"/>
    <col min="15362" max="15362" width="3.00390625" style="142" customWidth="1"/>
    <col min="15363" max="15363" width="23.00390625" style="142" customWidth="1"/>
    <col min="15364" max="15364" width="27.57421875" style="142" customWidth="1"/>
    <col min="15365" max="15369" width="21.00390625" style="142" customWidth="1"/>
    <col min="15370" max="15370" width="3.00390625" style="142" customWidth="1"/>
    <col min="15371" max="15371" width="2.57421875" style="142" customWidth="1"/>
    <col min="15372" max="15616" width="0" style="142" hidden="1" customWidth="1"/>
    <col min="15617" max="15617" width="2.140625" style="142" customWidth="1"/>
    <col min="15618" max="15618" width="3.00390625" style="142" customWidth="1"/>
    <col min="15619" max="15619" width="23.00390625" style="142" customWidth="1"/>
    <col min="15620" max="15620" width="27.57421875" style="142" customWidth="1"/>
    <col min="15621" max="15625" width="21.00390625" style="142" customWidth="1"/>
    <col min="15626" max="15626" width="3.00390625" style="142" customWidth="1"/>
    <col min="15627" max="15627" width="2.57421875" style="142" customWidth="1"/>
    <col min="15628" max="15872" width="0" style="142" hidden="1" customWidth="1"/>
    <col min="15873" max="15873" width="2.140625" style="142" customWidth="1"/>
    <col min="15874" max="15874" width="3.00390625" style="142" customWidth="1"/>
    <col min="15875" max="15875" width="23.00390625" style="142" customWidth="1"/>
    <col min="15876" max="15876" width="27.57421875" style="142" customWidth="1"/>
    <col min="15877" max="15881" width="21.00390625" style="142" customWidth="1"/>
    <col min="15882" max="15882" width="3.00390625" style="142" customWidth="1"/>
    <col min="15883" max="15883" width="2.57421875" style="142" customWidth="1"/>
    <col min="15884" max="16128" width="0" style="142" hidden="1" customWidth="1"/>
    <col min="16129" max="16129" width="2.140625" style="142" customWidth="1"/>
    <col min="16130" max="16130" width="3.00390625" style="142" customWidth="1"/>
    <col min="16131" max="16131" width="23.00390625" style="142" customWidth="1"/>
    <col min="16132" max="16132" width="27.57421875" style="142" customWidth="1"/>
    <col min="16133" max="16137" width="21.00390625" style="142" customWidth="1"/>
    <col min="16138" max="16138" width="3.00390625" style="142" customWidth="1"/>
    <col min="16139" max="16139" width="2.57421875" style="142" customWidth="1"/>
    <col min="16140" max="16146" width="0" style="142" hidden="1" customWidth="1"/>
    <col min="16147" max="16384" width="0" style="142" hidden="1" customWidth="1"/>
  </cols>
  <sheetData>
    <row r="1" spans="2:14" ht="8.25" customHeight="1">
      <c r="B1" s="42"/>
      <c r="C1" s="43"/>
      <c r="D1" s="479"/>
      <c r="E1" s="479"/>
      <c r="F1" s="479"/>
      <c r="G1" s="480"/>
      <c r="H1" s="480"/>
      <c r="I1" s="480"/>
      <c r="J1" s="152"/>
      <c r="K1" s="480"/>
      <c r="L1" s="480"/>
      <c r="M1" s="42"/>
      <c r="N1" s="42"/>
    </row>
    <row r="2" spans="2:14" ht="9" customHeight="1" thickBot="1"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5">
      <c r="B3" s="262"/>
      <c r="C3" s="263"/>
      <c r="D3" s="409" t="s">
        <v>109</v>
      </c>
      <c r="E3" s="409"/>
      <c r="F3" s="409"/>
      <c r="G3" s="409"/>
      <c r="H3" s="409"/>
      <c r="I3" s="263"/>
      <c r="J3" s="264"/>
      <c r="K3" s="44"/>
      <c r="L3" s="44"/>
      <c r="M3" s="42"/>
      <c r="N3" s="42"/>
    </row>
    <row r="4" spans="2:14" ht="15">
      <c r="B4" s="274"/>
      <c r="C4" s="266"/>
      <c r="D4" s="429" t="s">
        <v>132</v>
      </c>
      <c r="E4" s="429"/>
      <c r="F4" s="429"/>
      <c r="G4" s="429"/>
      <c r="H4" s="429"/>
      <c r="I4" s="266"/>
      <c r="J4" s="267"/>
      <c r="K4" s="44"/>
      <c r="L4" s="44"/>
      <c r="M4" s="42"/>
      <c r="N4" s="42"/>
    </row>
    <row r="5" spans="2:14" ht="15">
      <c r="B5" s="274"/>
      <c r="C5" s="266"/>
      <c r="D5" s="429" t="s">
        <v>200</v>
      </c>
      <c r="E5" s="429"/>
      <c r="F5" s="429"/>
      <c r="G5" s="429"/>
      <c r="H5" s="429"/>
      <c r="I5" s="266"/>
      <c r="J5" s="267"/>
      <c r="K5" s="44"/>
      <c r="L5" s="44"/>
      <c r="M5" s="42"/>
      <c r="N5" s="42"/>
    </row>
    <row r="6" spans="2:14" ht="15.75" thickBot="1">
      <c r="B6" s="468"/>
      <c r="C6" s="469"/>
      <c r="D6" s="469"/>
      <c r="E6" s="469"/>
      <c r="F6" s="469"/>
      <c r="G6" s="469"/>
      <c r="H6" s="469"/>
      <c r="I6" s="469"/>
      <c r="J6" s="470"/>
      <c r="K6" s="154"/>
      <c r="L6" s="154"/>
      <c r="M6" s="154"/>
      <c r="N6" s="154"/>
    </row>
    <row r="7" spans="2:14" ht="9.75" customHeight="1">
      <c r="B7" s="275"/>
      <c r="C7" s="471" t="s">
        <v>10</v>
      </c>
      <c r="D7" s="471"/>
      <c r="E7" s="276" t="s">
        <v>133</v>
      </c>
      <c r="F7" s="276" t="s">
        <v>134</v>
      </c>
      <c r="G7" s="277" t="s">
        <v>135</v>
      </c>
      <c r="H7" s="277" t="s">
        <v>136</v>
      </c>
      <c r="I7" s="277" t="s">
        <v>137</v>
      </c>
      <c r="J7" s="278"/>
      <c r="K7" s="42"/>
      <c r="L7" s="42"/>
      <c r="M7" s="42"/>
      <c r="N7" s="42"/>
    </row>
    <row r="8" spans="2:14" ht="8.25" customHeight="1" thickBot="1">
      <c r="B8" s="279"/>
      <c r="C8" s="472"/>
      <c r="D8" s="472"/>
      <c r="E8" s="280">
        <v>1</v>
      </c>
      <c r="F8" s="280">
        <v>2</v>
      </c>
      <c r="G8" s="281">
        <v>3</v>
      </c>
      <c r="H8" s="281" t="s">
        <v>138</v>
      </c>
      <c r="I8" s="281" t="s">
        <v>139</v>
      </c>
      <c r="J8" s="282"/>
      <c r="K8" s="42"/>
      <c r="L8" s="42"/>
      <c r="M8" s="42"/>
      <c r="N8" s="42"/>
    </row>
    <row r="9" spans="2:14" ht="6" customHeight="1">
      <c r="B9" s="473"/>
      <c r="C9" s="474"/>
      <c r="D9" s="474"/>
      <c r="E9" s="474"/>
      <c r="F9" s="474"/>
      <c r="G9" s="474"/>
      <c r="H9" s="474"/>
      <c r="I9" s="474"/>
      <c r="J9" s="475"/>
      <c r="K9" s="42"/>
      <c r="L9" s="42"/>
      <c r="M9" s="42"/>
      <c r="N9" s="42"/>
    </row>
    <row r="10" spans="2:14" ht="10.5" customHeight="1">
      <c r="B10" s="476"/>
      <c r="C10" s="477"/>
      <c r="D10" s="477"/>
      <c r="E10" s="477"/>
      <c r="F10" s="477"/>
      <c r="G10" s="477"/>
      <c r="H10" s="477"/>
      <c r="I10" s="477"/>
      <c r="J10" s="478"/>
      <c r="K10" s="44"/>
      <c r="L10" s="44"/>
      <c r="M10" s="42"/>
      <c r="N10" s="42"/>
    </row>
    <row r="11" spans="2:14" ht="15">
      <c r="B11" s="45"/>
      <c r="C11" s="462" t="s">
        <v>30</v>
      </c>
      <c r="D11" s="462"/>
      <c r="E11" s="46"/>
      <c r="F11" s="46"/>
      <c r="G11" s="46"/>
      <c r="H11" s="46"/>
      <c r="I11" s="46"/>
      <c r="J11" s="47"/>
      <c r="K11" s="44"/>
      <c r="L11" s="44"/>
      <c r="M11" s="42"/>
      <c r="N11" s="42"/>
    </row>
    <row r="12" spans="2:14" ht="15">
      <c r="B12" s="45"/>
      <c r="C12" s="48"/>
      <c r="D12" s="48"/>
      <c r="E12" s="46"/>
      <c r="F12" s="46"/>
      <c r="G12" s="46"/>
      <c r="H12" s="46"/>
      <c r="I12" s="46"/>
      <c r="J12" s="47"/>
      <c r="K12" s="44"/>
      <c r="L12" s="44"/>
      <c r="M12" s="42"/>
      <c r="N12" s="42"/>
    </row>
    <row r="13" spans="2:264" ht="15">
      <c r="B13" s="49"/>
      <c r="C13" s="401" t="s">
        <v>29</v>
      </c>
      <c r="D13" s="401"/>
      <c r="E13" s="197">
        <v>21314196</v>
      </c>
      <c r="F13" s="64">
        <f>SUM(F15:F21)</f>
        <v>151966412.26</v>
      </c>
      <c r="G13" s="64">
        <f>SUM(G15:G21)</f>
        <v>160653986.68</v>
      </c>
      <c r="H13" s="64">
        <f>SUM(H15:H21)</f>
        <v>12626621.579999983</v>
      </c>
      <c r="I13" s="64">
        <f>SUM(I15:I21)</f>
        <v>-8687574.420000017</v>
      </c>
      <c r="J13" s="50"/>
      <c r="K13" s="44"/>
      <c r="L13" s="44"/>
      <c r="M13" s="42"/>
      <c r="N13" s="42"/>
      <c r="IY13" s="329"/>
      <c r="IZ13" s="329"/>
      <c r="JA13" s="329"/>
      <c r="JB13" s="329"/>
      <c r="JC13" s="356"/>
      <c r="JD13" s="356"/>
    </row>
    <row r="14" spans="2:264" ht="15">
      <c r="B14" s="51"/>
      <c r="C14" s="43"/>
      <c r="D14" s="43"/>
      <c r="E14" s="198"/>
      <c r="F14" s="65"/>
      <c r="G14" s="65"/>
      <c r="H14" s="65"/>
      <c r="I14" s="65"/>
      <c r="J14" s="52"/>
      <c r="K14" s="44"/>
      <c r="L14" s="44"/>
      <c r="M14" s="42"/>
      <c r="N14" s="42"/>
      <c r="O14" s="42"/>
      <c r="IY14" s="330"/>
      <c r="IZ14" s="330"/>
      <c r="JA14" s="330"/>
      <c r="JB14" s="330"/>
      <c r="JC14" s="356"/>
      <c r="JD14" s="356"/>
    </row>
    <row r="15" spans="2:264" ht="15">
      <c r="B15" s="51"/>
      <c r="C15" s="461" t="s">
        <v>28</v>
      </c>
      <c r="D15" s="461"/>
      <c r="E15" s="199">
        <v>21244989</v>
      </c>
      <c r="F15" s="336">
        <v>79206825.44</v>
      </c>
      <c r="G15" s="336">
        <v>89273253.62</v>
      </c>
      <c r="H15" s="67">
        <f aca="true" t="shared" si="0" ref="H15:H21">E15+F15-G15</f>
        <v>11178560.819999993</v>
      </c>
      <c r="I15" s="67">
        <f aca="true" t="shared" si="1" ref="I15:I21">H15-E15</f>
        <v>-10066428.180000007</v>
      </c>
      <c r="J15" s="52"/>
      <c r="K15" s="44"/>
      <c r="L15" s="44"/>
      <c r="M15" s="42"/>
      <c r="N15" s="42"/>
      <c r="O15" s="42"/>
      <c r="IY15" s="336"/>
      <c r="IZ15" s="336"/>
      <c r="JA15" s="336"/>
      <c r="JB15" s="336"/>
      <c r="JC15" s="356"/>
      <c r="JD15" s="356"/>
    </row>
    <row r="16" spans="2:264" ht="15">
      <c r="B16" s="51"/>
      <c r="C16" s="461" t="s">
        <v>27</v>
      </c>
      <c r="D16" s="461"/>
      <c r="E16" s="199">
        <v>69207</v>
      </c>
      <c r="F16" s="336">
        <v>72759586.82</v>
      </c>
      <c r="G16" s="336">
        <v>71380733.06</v>
      </c>
      <c r="H16" s="67">
        <f t="shared" si="0"/>
        <v>1448060.7599999905</v>
      </c>
      <c r="I16" s="67">
        <f t="shared" si="1"/>
        <v>1378853.7599999905</v>
      </c>
      <c r="J16" s="52"/>
      <c r="K16" s="44"/>
      <c r="L16" s="44"/>
      <c r="M16" s="42"/>
      <c r="N16" s="42"/>
      <c r="O16" s="42"/>
      <c r="IY16" s="336"/>
      <c r="IZ16" s="336"/>
      <c r="JA16" s="336"/>
      <c r="JB16" s="336"/>
      <c r="JC16" s="356"/>
      <c r="JD16" s="356"/>
    </row>
    <row r="17" spans="2:264" ht="15">
      <c r="B17" s="51"/>
      <c r="C17" s="461" t="s">
        <v>26</v>
      </c>
      <c r="D17" s="461"/>
      <c r="E17" s="199">
        <v>0</v>
      </c>
      <c r="F17" s="66">
        <v>0</v>
      </c>
      <c r="G17" s="66">
        <v>0</v>
      </c>
      <c r="H17" s="67">
        <f t="shared" si="0"/>
        <v>0</v>
      </c>
      <c r="I17" s="67">
        <f t="shared" si="1"/>
        <v>0</v>
      </c>
      <c r="J17" s="52"/>
      <c r="K17" s="44"/>
      <c r="L17" s="44"/>
      <c r="M17" s="42"/>
      <c r="N17" s="42"/>
      <c r="O17" s="42"/>
      <c r="IY17" s="331"/>
      <c r="IZ17" s="331"/>
      <c r="JA17" s="331"/>
      <c r="JB17" s="331"/>
      <c r="JC17" s="356"/>
      <c r="JD17" s="356"/>
    </row>
    <row r="18" spans="2:264" ht="15">
      <c r="B18" s="51"/>
      <c r="C18" s="461" t="s">
        <v>25</v>
      </c>
      <c r="D18" s="461"/>
      <c r="E18" s="199">
        <v>0</v>
      </c>
      <c r="F18" s="66">
        <v>0</v>
      </c>
      <c r="G18" s="66">
        <v>0</v>
      </c>
      <c r="H18" s="67">
        <f t="shared" si="0"/>
        <v>0</v>
      </c>
      <c r="I18" s="67">
        <f t="shared" si="1"/>
        <v>0</v>
      </c>
      <c r="J18" s="52"/>
      <c r="K18" s="44"/>
      <c r="L18" s="44"/>
      <c r="M18" s="42"/>
      <c r="N18" s="42"/>
      <c r="O18" s="42" t="s">
        <v>140</v>
      </c>
      <c r="IY18" s="331"/>
      <c r="IZ18" s="331"/>
      <c r="JA18" s="331"/>
      <c r="JB18" s="331"/>
      <c r="JC18" s="356"/>
      <c r="JD18" s="356"/>
    </row>
    <row r="19" spans="2:264" ht="15">
      <c r="B19" s="51"/>
      <c r="C19" s="461" t="s">
        <v>24</v>
      </c>
      <c r="D19" s="461"/>
      <c r="E19" s="199">
        <v>0</v>
      </c>
      <c r="F19" s="66">
        <v>0</v>
      </c>
      <c r="G19" s="66">
        <v>0</v>
      </c>
      <c r="H19" s="67">
        <f t="shared" si="0"/>
        <v>0</v>
      </c>
      <c r="I19" s="67">
        <f t="shared" si="1"/>
        <v>0</v>
      </c>
      <c r="J19" s="52"/>
      <c r="K19" s="44"/>
      <c r="L19" s="44"/>
      <c r="M19" s="42"/>
      <c r="N19" s="42"/>
      <c r="O19" s="42"/>
      <c r="IY19" s="331"/>
      <c r="IZ19" s="331"/>
      <c r="JA19" s="331"/>
      <c r="JB19" s="331"/>
      <c r="JC19" s="356"/>
      <c r="JD19" s="356"/>
    </row>
    <row r="20" spans="2:264" ht="15">
      <c r="B20" s="51"/>
      <c r="C20" s="461" t="s">
        <v>23</v>
      </c>
      <c r="D20" s="461"/>
      <c r="E20" s="199">
        <v>0</v>
      </c>
      <c r="F20" s="66">
        <v>0</v>
      </c>
      <c r="G20" s="66">
        <v>0</v>
      </c>
      <c r="H20" s="67">
        <f t="shared" si="0"/>
        <v>0</v>
      </c>
      <c r="I20" s="67">
        <f t="shared" si="1"/>
        <v>0</v>
      </c>
      <c r="J20" s="52"/>
      <c r="K20" s="44"/>
      <c r="L20" s="44"/>
      <c r="M20" s="42" t="s">
        <v>140</v>
      </c>
      <c r="N20" s="42"/>
      <c r="O20" s="42"/>
      <c r="IY20" s="331"/>
      <c r="IZ20" s="331"/>
      <c r="JA20" s="331"/>
      <c r="JB20" s="331"/>
      <c r="JC20" s="356"/>
      <c r="JD20" s="356"/>
    </row>
    <row r="21" spans="2:264" ht="15">
      <c r="B21" s="51"/>
      <c r="C21" s="461" t="s">
        <v>22</v>
      </c>
      <c r="D21" s="461"/>
      <c r="E21" s="199">
        <v>0</v>
      </c>
      <c r="F21" s="66">
        <v>0</v>
      </c>
      <c r="G21" s="66">
        <v>0</v>
      </c>
      <c r="H21" s="67">
        <f t="shared" si="0"/>
        <v>0</v>
      </c>
      <c r="I21" s="67">
        <f t="shared" si="1"/>
        <v>0</v>
      </c>
      <c r="J21" s="52"/>
      <c r="IY21" s="331"/>
      <c r="IZ21" s="331"/>
      <c r="JA21" s="331"/>
      <c r="JB21" s="331"/>
      <c r="JC21" s="356"/>
      <c r="JD21" s="356"/>
    </row>
    <row r="22" spans="2:264" ht="15">
      <c r="B22" s="51"/>
      <c r="C22" s="153"/>
      <c r="D22" s="153"/>
      <c r="E22" s="200"/>
      <c r="F22" s="68"/>
      <c r="G22" s="68"/>
      <c r="H22" s="68"/>
      <c r="I22" s="68"/>
      <c r="J22" s="52"/>
      <c r="IY22" s="332"/>
      <c r="IZ22" s="332"/>
      <c r="JA22" s="332"/>
      <c r="JB22" s="332"/>
      <c r="JC22" s="356"/>
      <c r="JD22" s="356"/>
    </row>
    <row r="23" spans="2:264" ht="15">
      <c r="B23" s="49"/>
      <c r="C23" s="401" t="s">
        <v>21</v>
      </c>
      <c r="D23" s="401"/>
      <c r="E23" s="197">
        <v>5251727</v>
      </c>
      <c r="F23" s="64">
        <f>SUM(F25:F33)</f>
        <v>673572.27</v>
      </c>
      <c r="G23" s="64">
        <f>SUM(G25:G33)</f>
        <v>1720351.3499999999</v>
      </c>
      <c r="H23" s="64">
        <f>SUM(H25:H33)</f>
        <v>4204947.92</v>
      </c>
      <c r="I23" s="64">
        <f>SUM(I25:I33)</f>
        <v>-1046779.0800000008</v>
      </c>
      <c r="J23" s="50"/>
      <c r="IY23" s="329"/>
      <c r="IZ23" s="329"/>
      <c r="JA23" s="329"/>
      <c r="JB23" s="329"/>
      <c r="JC23" s="356"/>
      <c r="JD23" s="356"/>
    </row>
    <row r="24" spans="2:264" ht="15">
      <c r="B24" s="51"/>
      <c r="C24" s="43"/>
      <c r="D24" s="153"/>
      <c r="E24" s="198"/>
      <c r="F24" s="65"/>
      <c r="G24" s="65"/>
      <c r="H24" s="65"/>
      <c r="I24" s="65"/>
      <c r="J24" s="52"/>
      <c r="IY24" s="330"/>
      <c r="IZ24" s="330"/>
      <c r="JA24" s="330"/>
      <c r="JB24" s="330"/>
      <c r="JC24" s="356"/>
      <c r="JD24" s="356"/>
    </row>
    <row r="25" spans="2:264" ht="15">
      <c r="B25" s="51"/>
      <c r="C25" s="461" t="s">
        <v>20</v>
      </c>
      <c r="D25" s="461"/>
      <c r="E25" s="199">
        <v>0</v>
      </c>
      <c r="F25" s="66">
        <v>0</v>
      </c>
      <c r="G25" s="66">
        <v>0</v>
      </c>
      <c r="H25" s="67">
        <f aca="true" t="shared" si="2" ref="H25:H33">E25+F25-G25</f>
        <v>0</v>
      </c>
      <c r="I25" s="67">
        <f aca="true" t="shared" si="3" ref="I25:I33">H25-E25</f>
        <v>0</v>
      </c>
      <c r="J25" s="52"/>
      <c r="IY25" s="331"/>
      <c r="IZ25" s="331"/>
      <c r="JA25" s="331"/>
      <c r="JB25" s="331"/>
      <c r="JC25" s="356"/>
      <c r="JD25" s="356"/>
    </row>
    <row r="26" spans="2:264" ht="15">
      <c r="B26" s="51"/>
      <c r="C26" s="461" t="s">
        <v>19</v>
      </c>
      <c r="D26" s="461"/>
      <c r="E26" s="199">
        <v>0</v>
      </c>
      <c r="F26" s="66">
        <v>0</v>
      </c>
      <c r="G26" s="66">
        <v>0</v>
      </c>
      <c r="H26" s="67">
        <f t="shared" si="2"/>
        <v>0</v>
      </c>
      <c r="I26" s="67">
        <f t="shared" si="3"/>
        <v>0</v>
      </c>
      <c r="J26" s="52"/>
      <c r="IY26" s="331"/>
      <c r="IZ26" s="331"/>
      <c r="JA26" s="331"/>
      <c r="JB26" s="331"/>
      <c r="JC26" s="356"/>
      <c r="JD26" s="356"/>
    </row>
    <row r="27" spans="2:264" ht="15">
      <c r="B27" s="51"/>
      <c r="C27" s="461" t="s">
        <v>18</v>
      </c>
      <c r="D27" s="461"/>
      <c r="E27" s="199">
        <v>0</v>
      </c>
      <c r="F27" s="66">
        <v>0</v>
      </c>
      <c r="G27" s="66">
        <v>0</v>
      </c>
      <c r="H27" s="67">
        <f t="shared" si="2"/>
        <v>0</v>
      </c>
      <c r="I27" s="67">
        <f t="shared" si="3"/>
        <v>0</v>
      </c>
      <c r="J27" s="52"/>
      <c r="IY27" s="331"/>
      <c r="IZ27" s="331"/>
      <c r="JA27" s="331"/>
      <c r="JB27" s="331"/>
      <c r="JC27" s="356"/>
      <c r="JD27" s="356"/>
    </row>
    <row r="28" spans="2:264" ht="15">
      <c r="B28" s="51"/>
      <c r="C28" s="461" t="s">
        <v>141</v>
      </c>
      <c r="D28" s="461"/>
      <c r="E28" s="199">
        <v>17203692</v>
      </c>
      <c r="F28" s="336">
        <v>611198.27</v>
      </c>
      <c r="G28" s="336">
        <v>0</v>
      </c>
      <c r="H28" s="67">
        <f t="shared" si="2"/>
        <v>17814890.27</v>
      </c>
      <c r="I28" s="67">
        <f t="shared" si="3"/>
        <v>611198.2699999996</v>
      </c>
      <c r="J28" s="52"/>
      <c r="IY28" s="336"/>
      <c r="IZ28" s="336"/>
      <c r="JA28" s="336"/>
      <c r="JB28" s="336"/>
      <c r="JC28" s="356"/>
      <c r="JD28" s="356"/>
    </row>
    <row r="29" spans="2:264" ht="15">
      <c r="B29" s="51"/>
      <c r="C29" s="461" t="s">
        <v>17</v>
      </c>
      <c r="D29" s="461"/>
      <c r="E29" s="199">
        <v>413223</v>
      </c>
      <c r="F29" s="336">
        <v>62374</v>
      </c>
      <c r="G29" s="336">
        <v>0.45</v>
      </c>
      <c r="H29" s="67">
        <f t="shared" si="2"/>
        <v>475596.55</v>
      </c>
      <c r="I29" s="67">
        <f t="shared" si="3"/>
        <v>62373.54999999999</v>
      </c>
      <c r="J29" s="52"/>
      <c r="IY29" s="336"/>
      <c r="IZ29" s="336"/>
      <c r="JA29" s="336"/>
      <c r="JB29" s="336"/>
      <c r="JC29" s="356"/>
      <c r="JD29" s="356"/>
    </row>
    <row r="30" spans="2:264" ht="15">
      <c r="B30" s="51"/>
      <c r="C30" s="461" t="s">
        <v>16</v>
      </c>
      <c r="D30" s="461"/>
      <c r="E30" s="199">
        <v>-12365188</v>
      </c>
      <c r="F30" s="336">
        <v>0</v>
      </c>
      <c r="G30" s="336">
        <v>1720350.9</v>
      </c>
      <c r="H30" s="67">
        <f t="shared" si="2"/>
        <v>-14085538.9</v>
      </c>
      <c r="I30" s="67">
        <f t="shared" si="3"/>
        <v>-1720350.9000000004</v>
      </c>
      <c r="J30" s="52"/>
      <c r="IY30" s="336"/>
      <c r="IZ30" s="336"/>
      <c r="JA30" s="336"/>
      <c r="JB30" s="336"/>
      <c r="JC30" s="356"/>
      <c r="JD30" s="356"/>
    </row>
    <row r="31" spans="2:264" ht="15">
      <c r="B31" s="51"/>
      <c r="C31" s="461" t="s">
        <v>15</v>
      </c>
      <c r="D31" s="461"/>
      <c r="E31" s="199">
        <v>0</v>
      </c>
      <c r="F31" s="66">
        <v>0</v>
      </c>
      <c r="G31" s="66">
        <v>0</v>
      </c>
      <c r="H31" s="67">
        <f t="shared" si="2"/>
        <v>0</v>
      </c>
      <c r="I31" s="67">
        <f t="shared" si="3"/>
        <v>0</v>
      </c>
      <c r="J31" s="52"/>
      <c r="IY31" s="331"/>
      <c r="IZ31" s="331"/>
      <c r="JA31" s="331"/>
      <c r="JB31" s="331"/>
      <c r="JC31" s="356"/>
      <c r="JD31" s="356"/>
    </row>
    <row r="32" spans="2:264" ht="15">
      <c r="B32" s="51"/>
      <c r="C32" s="461" t="s">
        <v>14</v>
      </c>
      <c r="D32" s="461"/>
      <c r="E32" s="195">
        <v>0</v>
      </c>
      <c r="F32" s="66">
        <v>0</v>
      </c>
      <c r="G32" s="66">
        <v>0</v>
      </c>
      <c r="H32" s="67">
        <f t="shared" si="2"/>
        <v>0</v>
      </c>
      <c r="I32" s="67">
        <f t="shared" si="3"/>
        <v>0</v>
      </c>
      <c r="J32" s="52"/>
      <c r="IY32" s="331"/>
      <c r="IZ32" s="331"/>
      <c r="JA32" s="331"/>
      <c r="JB32" s="331"/>
      <c r="JC32" s="356"/>
      <c r="JD32" s="356"/>
    </row>
    <row r="33" spans="2:264" ht="15">
      <c r="B33" s="51"/>
      <c r="C33" s="461" t="s">
        <v>13</v>
      </c>
      <c r="D33" s="461"/>
      <c r="E33" s="195">
        <v>0</v>
      </c>
      <c r="F33" s="66">
        <v>0</v>
      </c>
      <c r="G33" s="66">
        <v>0</v>
      </c>
      <c r="H33" s="67">
        <f t="shared" si="2"/>
        <v>0</v>
      </c>
      <c r="I33" s="67">
        <f t="shared" si="3"/>
        <v>0</v>
      </c>
      <c r="J33" s="52"/>
      <c r="IY33" s="331"/>
      <c r="IZ33" s="331"/>
      <c r="JA33" s="331"/>
      <c r="JB33" s="331"/>
      <c r="JC33" s="356"/>
      <c r="JD33" s="356"/>
    </row>
    <row r="34" spans="2:260" ht="15">
      <c r="B34" s="51"/>
      <c r="C34" s="153"/>
      <c r="D34" s="153"/>
      <c r="E34" s="196"/>
      <c r="F34" s="65"/>
      <c r="G34" s="65"/>
      <c r="H34" s="65"/>
      <c r="I34" s="65"/>
      <c r="J34" s="52"/>
      <c r="IY34" s="330"/>
      <c r="IZ34" s="330"/>
    </row>
    <row r="35" spans="2:262" ht="15">
      <c r="B35" s="45"/>
      <c r="C35" s="462"/>
      <c r="D35" s="462"/>
      <c r="E35" s="194"/>
      <c r="F35" s="64"/>
      <c r="G35" s="64"/>
      <c r="H35" s="64"/>
      <c r="I35" s="64"/>
      <c r="J35" s="47"/>
      <c r="IY35" s="329"/>
      <c r="IZ35" s="329"/>
      <c r="JA35" s="170"/>
      <c r="JB35" s="170"/>
    </row>
    <row r="36" spans="2:262" ht="15">
      <c r="B36" s="463"/>
      <c r="C36" s="464"/>
      <c r="D36" s="464"/>
      <c r="E36" s="464"/>
      <c r="F36" s="464"/>
      <c r="G36" s="464"/>
      <c r="H36" s="464"/>
      <c r="I36" s="464"/>
      <c r="J36" s="465"/>
      <c r="IY36" s="192"/>
      <c r="IZ36" s="192"/>
      <c r="JA36" s="170"/>
      <c r="JB36" s="170"/>
    </row>
    <row r="37" spans="2:262" ht="15">
      <c r="B37" s="53"/>
      <c r="C37" s="54"/>
      <c r="D37" s="55"/>
      <c r="F37" s="53"/>
      <c r="G37" s="53"/>
      <c r="H37" s="53"/>
      <c r="I37" s="53"/>
      <c r="J37" s="53"/>
      <c r="IY37" s="193"/>
      <c r="IZ37" s="193"/>
      <c r="JA37" s="170"/>
      <c r="JB37" s="170"/>
    </row>
    <row r="38" spans="2:262" ht="15">
      <c r="B38" s="42"/>
      <c r="C38" s="400" t="s">
        <v>2</v>
      </c>
      <c r="D38" s="400"/>
      <c r="E38" s="400"/>
      <c r="F38" s="400"/>
      <c r="G38" s="400"/>
      <c r="H38" s="400"/>
      <c r="I38" s="400"/>
      <c r="J38" s="56"/>
      <c r="K38" s="56"/>
      <c r="L38" s="42"/>
      <c r="M38" s="42"/>
      <c r="N38" s="42"/>
      <c r="O38" s="42"/>
      <c r="P38" s="42"/>
      <c r="Q38" s="42"/>
      <c r="R38" s="42"/>
      <c r="IY38" s="179"/>
      <c r="IZ38" s="182"/>
      <c r="JA38" s="170"/>
      <c r="JB38" s="170"/>
    </row>
    <row r="39" spans="2:262" ht="15">
      <c r="B39" s="42"/>
      <c r="C39" s="56"/>
      <c r="D39" s="57"/>
      <c r="E39" s="58"/>
      <c r="F39" s="58"/>
      <c r="G39" s="42"/>
      <c r="H39" s="59"/>
      <c r="I39" s="57"/>
      <c r="J39" s="58"/>
      <c r="K39" s="58"/>
      <c r="L39" s="42"/>
      <c r="M39" s="42"/>
      <c r="N39" s="42"/>
      <c r="O39" s="42"/>
      <c r="P39" s="42"/>
      <c r="Q39" s="42"/>
      <c r="R39" s="42"/>
      <c r="IY39" s="179"/>
      <c r="IZ39" s="182"/>
      <c r="JA39" s="170"/>
      <c r="JB39" s="170"/>
    </row>
    <row r="40" spans="2:260" ht="15">
      <c r="B40" s="42"/>
      <c r="C40" s="466"/>
      <c r="D40" s="466"/>
      <c r="E40" s="58"/>
      <c r="F40" s="467"/>
      <c r="G40" s="467"/>
      <c r="H40" s="467"/>
      <c r="I40" s="467"/>
      <c r="J40" s="58"/>
      <c r="K40" s="58"/>
      <c r="L40" s="42"/>
      <c r="M40" s="42"/>
      <c r="N40" s="42"/>
      <c r="O40" s="42"/>
      <c r="P40" s="42"/>
      <c r="Q40" s="42"/>
      <c r="R40" s="42"/>
      <c r="IY40" s="178"/>
      <c r="IZ40" s="181"/>
    </row>
    <row r="41" spans="2:260" ht="15">
      <c r="B41" s="42"/>
      <c r="C41" s="406" t="s">
        <v>190</v>
      </c>
      <c r="D41" s="406"/>
      <c r="E41" s="60"/>
      <c r="F41" s="41" t="s">
        <v>131</v>
      </c>
      <c r="G41" s="406" t="s">
        <v>189</v>
      </c>
      <c r="H41" s="406"/>
      <c r="I41" s="41"/>
      <c r="J41" s="61"/>
      <c r="K41" s="42"/>
      <c r="Q41" s="42"/>
      <c r="R41" s="42"/>
      <c r="IY41" s="177"/>
      <c r="IZ41" s="180"/>
    </row>
    <row r="42" spans="2:18" ht="15">
      <c r="B42" s="42"/>
      <c r="C42" s="402" t="s">
        <v>192</v>
      </c>
      <c r="D42" s="402"/>
      <c r="E42" s="62"/>
      <c r="F42" s="402" t="s">
        <v>0</v>
      </c>
      <c r="G42" s="402"/>
      <c r="H42" s="402"/>
      <c r="I42" s="402"/>
      <c r="J42" s="61"/>
      <c r="K42" s="42"/>
      <c r="Q42" s="42"/>
      <c r="R42" s="42"/>
    </row>
    <row r="43" spans="3:8" ht="15">
      <c r="C43" s="42"/>
      <c r="D43" s="42"/>
      <c r="E43" s="63"/>
      <c r="F43" s="42"/>
      <c r="G43" s="42"/>
      <c r="H43" s="42"/>
    </row>
    <row r="44" spans="3:8" ht="15" hidden="1">
      <c r="C44" s="42"/>
      <c r="D44" s="42"/>
      <c r="E44" s="63"/>
      <c r="F44" s="42"/>
      <c r="G44" s="42"/>
      <c r="H44" s="42"/>
    </row>
    <row r="45" ht="15"/>
    <row r="46" ht="15"/>
    <row r="47" ht="15"/>
  </sheetData>
  <mergeCells count="38">
    <mergeCell ref="D5:H5"/>
    <mergeCell ref="D1:F1"/>
    <mergeCell ref="G1:I1"/>
    <mergeCell ref="K1:L1"/>
    <mergeCell ref="D3:H3"/>
    <mergeCell ref="D4:H4"/>
    <mergeCell ref="B10:J10"/>
    <mergeCell ref="C11:D11"/>
    <mergeCell ref="C13:D13"/>
    <mergeCell ref="C15:D15"/>
    <mergeCell ref="C16:D16"/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K47"/>
  <sheetViews>
    <sheetView workbookViewId="0" topLeftCell="A1">
      <selection activeCell="I16" sqref="I16"/>
    </sheetView>
  </sheetViews>
  <sheetFormatPr defaultColWidth="0" defaultRowHeight="15" zeroHeight="1"/>
  <cols>
    <col min="1" max="1" width="2.421875" style="225" customWidth="1"/>
    <col min="2" max="2" width="3.00390625" style="225" customWidth="1"/>
    <col min="3" max="4" width="11.421875" style="225" customWidth="1"/>
    <col min="5" max="5" width="23.57421875" style="225" customWidth="1"/>
    <col min="6" max="6" width="2.8515625" style="225" customWidth="1"/>
    <col min="7" max="10" width="21.00390625" style="225" customWidth="1"/>
    <col min="11" max="11" width="2.7109375" style="225" customWidth="1"/>
    <col min="12" max="12" width="3.7109375" style="225" customWidth="1"/>
    <col min="13" max="256" width="0" style="225" hidden="1" customWidth="1"/>
    <col min="257" max="257" width="2.421875" style="225" customWidth="1"/>
    <col min="258" max="258" width="3.00390625" style="225" customWidth="1"/>
    <col min="259" max="260" width="11.421875" style="225" customWidth="1"/>
    <col min="261" max="261" width="23.57421875" style="225" customWidth="1"/>
    <col min="262" max="262" width="2.8515625" style="225" customWidth="1"/>
    <col min="263" max="266" width="21.00390625" style="225" customWidth="1"/>
    <col min="267" max="267" width="2.7109375" style="225" customWidth="1"/>
    <col min="268" max="268" width="3.7109375" style="225" customWidth="1"/>
    <col min="269" max="512" width="0" style="225" hidden="1" customWidth="1"/>
    <col min="513" max="513" width="2.421875" style="225" customWidth="1"/>
    <col min="514" max="514" width="3.00390625" style="225" customWidth="1"/>
    <col min="515" max="516" width="11.421875" style="225" customWidth="1"/>
    <col min="517" max="517" width="23.57421875" style="225" customWidth="1"/>
    <col min="518" max="518" width="2.8515625" style="225" customWidth="1"/>
    <col min="519" max="522" width="21.00390625" style="225" customWidth="1"/>
    <col min="523" max="523" width="2.7109375" style="225" customWidth="1"/>
    <col min="524" max="524" width="3.7109375" style="225" customWidth="1"/>
    <col min="525" max="768" width="0" style="225" hidden="1" customWidth="1"/>
    <col min="769" max="769" width="2.421875" style="225" customWidth="1"/>
    <col min="770" max="770" width="3.00390625" style="225" customWidth="1"/>
    <col min="771" max="772" width="11.421875" style="225" customWidth="1"/>
    <col min="773" max="773" width="23.57421875" style="225" customWidth="1"/>
    <col min="774" max="774" width="2.8515625" style="225" customWidth="1"/>
    <col min="775" max="778" width="21.00390625" style="225" customWidth="1"/>
    <col min="779" max="779" width="2.7109375" style="225" customWidth="1"/>
    <col min="780" max="780" width="3.7109375" style="225" customWidth="1"/>
    <col min="781" max="1024" width="0" style="225" hidden="1" customWidth="1"/>
    <col min="1025" max="1025" width="2.421875" style="225" customWidth="1"/>
    <col min="1026" max="1026" width="3.00390625" style="225" customWidth="1"/>
    <col min="1027" max="1028" width="11.421875" style="225" customWidth="1"/>
    <col min="1029" max="1029" width="23.57421875" style="225" customWidth="1"/>
    <col min="1030" max="1030" width="2.8515625" style="225" customWidth="1"/>
    <col min="1031" max="1034" width="21.00390625" style="225" customWidth="1"/>
    <col min="1035" max="1035" width="2.7109375" style="225" customWidth="1"/>
    <col min="1036" max="1036" width="3.7109375" style="225" customWidth="1"/>
    <col min="1037" max="1280" width="0" style="225" hidden="1" customWidth="1"/>
    <col min="1281" max="1281" width="2.421875" style="225" customWidth="1"/>
    <col min="1282" max="1282" width="3.00390625" style="225" customWidth="1"/>
    <col min="1283" max="1284" width="11.421875" style="225" customWidth="1"/>
    <col min="1285" max="1285" width="23.57421875" style="225" customWidth="1"/>
    <col min="1286" max="1286" width="2.8515625" style="225" customWidth="1"/>
    <col min="1287" max="1290" width="21.00390625" style="225" customWidth="1"/>
    <col min="1291" max="1291" width="2.7109375" style="225" customWidth="1"/>
    <col min="1292" max="1292" width="3.7109375" style="225" customWidth="1"/>
    <col min="1293" max="1536" width="0" style="225" hidden="1" customWidth="1"/>
    <col min="1537" max="1537" width="2.421875" style="225" customWidth="1"/>
    <col min="1538" max="1538" width="3.00390625" style="225" customWidth="1"/>
    <col min="1539" max="1540" width="11.421875" style="225" customWidth="1"/>
    <col min="1541" max="1541" width="23.57421875" style="225" customWidth="1"/>
    <col min="1542" max="1542" width="2.8515625" style="225" customWidth="1"/>
    <col min="1543" max="1546" width="21.00390625" style="225" customWidth="1"/>
    <col min="1547" max="1547" width="2.7109375" style="225" customWidth="1"/>
    <col min="1548" max="1548" width="3.7109375" style="225" customWidth="1"/>
    <col min="1549" max="1792" width="0" style="225" hidden="1" customWidth="1"/>
    <col min="1793" max="1793" width="2.421875" style="225" customWidth="1"/>
    <col min="1794" max="1794" width="3.00390625" style="225" customWidth="1"/>
    <col min="1795" max="1796" width="11.421875" style="225" customWidth="1"/>
    <col min="1797" max="1797" width="23.57421875" style="225" customWidth="1"/>
    <col min="1798" max="1798" width="2.8515625" style="225" customWidth="1"/>
    <col min="1799" max="1802" width="21.00390625" style="225" customWidth="1"/>
    <col min="1803" max="1803" width="2.7109375" style="225" customWidth="1"/>
    <col min="1804" max="1804" width="3.7109375" style="225" customWidth="1"/>
    <col min="1805" max="2048" width="0" style="225" hidden="1" customWidth="1"/>
    <col min="2049" max="2049" width="2.421875" style="225" customWidth="1"/>
    <col min="2050" max="2050" width="3.00390625" style="225" customWidth="1"/>
    <col min="2051" max="2052" width="11.421875" style="225" customWidth="1"/>
    <col min="2053" max="2053" width="23.57421875" style="225" customWidth="1"/>
    <col min="2054" max="2054" width="2.8515625" style="225" customWidth="1"/>
    <col min="2055" max="2058" width="21.00390625" style="225" customWidth="1"/>
    <col min="2059" max="2059" width="2.7109375" style="225" customWidth="1"/>
    <col min="2060" max="2060" width="3.7109375" style="225" customWidth="1"/>
    <col min="2061" max="2304" width="0" style="225" hidden="1" customWidth="1"/>
    <col min="2305" max="2305" width="2.421875" style="225" customWidth="1"/>
    <col min="2306" max="2306" width="3.00390625" style="225" customWidth="1"/>
    <col min="2307" max="2308" width="11.421875" style="225" customWidth="1"/>
    <col min="2309" max="2309" width="23.57421875" style="225" customWidth="1"/>
    <col min="2310" max="2310" width="2.8515625" style="225" customWidth="1"/>
    <col min="2311" max="2314" width="21.00390625" style="225" customWidth="1"/>
    <col min="2315" max="2315" width="2.7109375" style="225" customWidth="1"/>
    <col min="2316" max="2316" width="3.7109375" style="225" customWidth="1"/>
    <col min="2317" max="2560" width="0" style="225" hidden="1" customWidth="1"/>
    <col min="2561" max="2561" width="2.421875" style="225" customWidth="1"/>
    <col min="2562" max="2562" width="3.00390625" style="225" customWidth="1"/>
    <col min="2563" max="2564" width="11.421875" style="225" customWidth="1"/>
    <col min="2565" max="2565" width="23.57421875" style="225" customWidth="1"/>
    <col min="2566" max="2566" width="2.8515625" style="225" customWidth="1"/>
    <col min="2567" max="2570" width="21.00390625" style="225" customWidth="1"/>
    <col min="2571" max="2571" width="2.7109375" style="225" customWidth="1"/>
    <col min="2572" max="2572" width="3.7109375" style="225" customWidth="1"/>
    <col min="2573" max="2816" width="0" style="225" hidden="1" customWidth="1"/>
    <col min="2817" max="2817" width="2.421875" style="225" customWidth="1"/>
    <col min="2818" max="2818" width="3.00390625" style="225" customWidth="1"/>
    <col min="2819" max="2820" width="11.421875" style="225" customWidth="1"/>
    <col min="2821" max="2821" width="23.57421875" style="225" customWidth="1"/>
    <col min="2822" max="2822" width="2.8515625" style="225" customWidth="1"/>
    <col min="2823" max="2826" width="21.00390625" style="225" customWidth="1"/>
    <col min="2827" max="2827" width="2.7109375" style="225" customWidth="1"/>
    <col min="2828" max="2828" width="3.7109375" style="225" customWidth="1"/>
    <col min="2829" max="3072" width="0" style="225" hidden="1" customWidth="1"/>
    <col min="3073" max="3073" width="2.421875" style="225" customWidth="1"/>
    <col min="3074" max="3074" width="3.00390625" style="225" customWidth="1"/>
    <col min="3075" max="3076" width="11.421875" style="225" customWidth="1"/>
    <col min="3077" max="3077" width="23.57421875" style="225" customWidth="1"/>
    <col min="3078" max="3078" width="2.8515625" style="225" customWidth="1"/>
    <col min="3079" max="3082" width="21.00390625" style="225" customWidth="1"/>
    <col min="3083" max="3083" width="2.7109375" style="225" customWidth="1"/>
    <col min="3084" max="3084" width="3.7109375" style="225" customWidth="1"/>
    <col min="3085" max="3328" width="0" style="225" hidden="1" customWidth="1"/>
    <col min="3329" max="3329" width="2.421875" style="225" customWidth="1"/>
    <col min="3330" max="3330" width="3.00390625" style="225" customWidth="1"/>
    <col min="3331" max="3332" width="11.421875" style="225" customWidth="1"/>
    <col min="3333" max="3333" width="23.57421875" style="225" customWidth="1"/>
    <col min="3334" max="3334" width="2.8515625" style="225" customWidth="1"/>
    <col min="3335" max="3338" width="21.00390625" style="225" customWidth="1"/>
    <col min="3339" max="3339" width="2.7109375" style="225" customWidth="1"/>
    <col min="3340" max="3340" width="3.7109375" style="225" customWidth="1"/>
    <col min="3341" max="3584" width="0" style="225" hidden="1" customWidth="1"/>
    <col min="3585" max="3585" width="2.421875" style="225" customWidth="1"/>
    <col min="3586" max="3586" width="3.00390625" style="225" customWidth="1"/>
    <col min="3587" max="3588" width="11.421875" style="225" customWidth="1"/>
    <col min="3589" max="3589" width="23.57421875" style="225" customWidth="1"/>
    <col min="3590" max="3590" width="2.8515625" style="225" customWidth="1"/>
    <col min="3591" max="3594" width="21.00390625" style="225" customWidth="1"/>
    <col min="3595" max="3595" width="2.7109375" style="225" customWidth="1"/>
    <col min="3596" max="3596" width="3.7109375" style="225" customWidth="1"/>
    <col min="3597" max="3840" width="0" style="225" hidden="1" customWidth="1"/>
    <col min="3841" max="3841" width="2.421875" style="225" customWidth="1"/>
    <col min="3842" max="3842" width="3.00390625" style="225" customWidth="1"/>
    <col min="3843" max="3844" width="11.421875" style="225" customWidth="1"/>
    <col min="3845" max="3845" width="23.57421875" style="225" customWidth="1"/>
    <col min="3846" max="3846" width="2.8515625" style="225" customWidth="1"/>
    <col min="3847" max="3850" width="21.00390625" style="225" customWidth="1"/>
    <col min="3851" max="3851" width="2.7109375" style="225" customWidth="1"/>
    <col min="3852" max="3852" width="3.7109375" style="225" customWidth="1"/>
    <col min="3853" max="4096" width="0" style="225" hidden="1" customWidth="1"/>
    <col min="4097" max="4097" width="2.421875" style="225" customWidth="1"/>
    <col min="4098" max="4098" width="3.00390625" style="225" customWidth="1"/>
    <col min="4099" max="4100" width="11.421875" style="225" customWidth="1"/>
    <col min="4101" max="4101" width="23.57421875" style="225" customWidth="1"/>
    <col min="4102" max="4102" width="2.8515625" style="225" customWidth="1"/>
    <col min="4103" max="4106" width="21.00390625" style="225" customWidth="1"/>
    <col min="4107" max="4107" width="2.7109375" style="225" customWidth="1"/>
    <col min="4108" max="4108" width="3.7109375" style="225" customWidth="1"/>
    <col min="4109" max="4352" width="0" style="225" hidden="1" customWidth="1"/>
    <col min="4353" max="4353" width="2.421875" style="225" customWidth="1"/>
    <col min="4354" max="4354" width="3.00390625" style="225" customWidth="1"/>
    <col min="4355" max="4356" width="11.421875" style="225" customWidth="1"/>
    <col min="4357" max="4357" width="23.57421875" style="225" customWidth="1"/>
    <col min="4358" max="4358" width="2.8515625" style="225" customWidth="1"/>
    <col min="4359" max="4362" width="21.00390625" style="225" customWidth="1"/>
    <col min="4363" max="4363" width="2.7109375" style="225" customWidth="1"/>
    <col min="4364" max="4364" width="3.7109375" style="225" customWidth="1"/>
    <col min="4365" max="4608" width="0" style="225" hidden="1" customWidth="1"/>
    <col min="4609" max="4609" width="2.421875" style="225" customWidth="1"/>
    <col min="4610" max="4610" width="3.00390625" style="225" customWidth="1"/>
    <col min="4611" max="4612" width="11.421875" style="225" customWidth="1"/>
    <col min="4613" max="4613" width="23.57421875" style="225" customWidth="1"/>
    <col min="4614" max="4614" width="2.8515625" style="225" customWidth="1"/>
    <col min="4615" max="4618" width="21.00390625" style="225" customWidth="1"/>
    <col min="4619" max="4619" width="2.7109375" style="225" customWidth="1"/>
    <col min="4620" max="4620" width="3.7109375" style="225" customWidth="1"/>
    <col min="4621" max="4864" width="0" style="225" hidden="1" customWidth="1"/>
    <col min="4865" max="4865" width="2.421875" style="225" customWidth="1"/>
    <col min="4866" max="4866" width="3.00390625" style="225" customWidth="1"/>
    <col min="4867" max="4868" width="11.421875" style="225" customWidth="1"/>
    <col min="4869" max="4869" width="23.57421875" style="225" customWidth="1"/>
    <col min="4870" max="4870" width="2.8515625" style="225" customWidth="1"/>
    <col min="4871" max="4874" width="21.00390625" style="225" customWidth="1"/>
    <col min="4875" max="4875" width="2.7109375" style="225" customWidth="1"/>
    <col min="4876" max="4876" width="3.7109375" style="225" customWidth="1"/>
    <col min="4877" max="5120" width="0" style="225" hidden="1" customWidth="1"/>
    <col min="5121" max="5121" width="2.421875" style="225" customWidth="1"/>
    <col min="5122" max="5122" width="3.00390625" style="225" customWidth="1"/>
    <col min="5123" max="5124" width="11.421875" style="225" customWidth="1"/>
    <col min="5125" max="5125" width="23.57421875" style="225" customWidth="1"/>
    <col min="5126" max="5126" width="2.8515625" style="225" customWidth="1"/>
    <col min="5127" max="5130" width="21.00390625" style="225" customWidth="1"/>
    <col min="5131" max="5131" width="2.7109375" style="225" customWidth="1"/>
    <col min="5132" max="5132" width="3.7109375" style="225" customWidth="1"/>
    <col min="5133" max="5376" width="0" style="225" hidden="1" customWidth="1"/>
    <col min="5377" max="5377" width="2.421875" style="225" customWidth="1"/>
    <col min="5378" max="5378" width="3.00390625" style="225" customWidth="1"/>
    <col min="5379" max="5380" width="11.421875" style="225" customWidth="1"/>
    <col min="5381" max="5381" width="23.57421875" style="225" customWidth="1"/>
    <col min="5382" max="5382" width="2.8515625" style="225" customWidth="1"/>
    <col min="5383" max="5386" width="21.00390625" style="225" customWidth="1"/>
    <col min="5387" max="5387" width="2.7109375" style="225" customWidth="1"/>
    <col min="5388" max="5388" width="3.7109375" style="225" customWidth="1"/>
    <col min="5389" max="5632" width="0" style="225" hidden="1" customWidth="1"/>
    <col min="5633" max="5633" width="2.421875" style="225" customWidth="1"/>
    <col min="5634" max="5634" width="3.00390625" style="225" customWidth="1"/>
    <col min="5635" max="5636" width="11.421875" style="225" customWidth="1"/>
    <col min="5637" max="5637" width="23.57421875" style="225" customWidth="1"/>
    <col min="5638" max="5638" width="2.8515625" style="225" customWidth="1"/>
    <col min="5639" max="5642" width="21.00390625" style="225" customWidth="1"/>
    <col min="5643" max="5643" width="2.7109375" style="225" customWidth="1"/>
    <col min="5644" max="5644" width="3.7109375" style="225" customWidth="1"/>
    <col min="5645" max="5888" width="0" style="225" hidden="1" customWidth="1"/>
    <col min="5889" max="5889" width="2.421875" style="225" customWidth="1"/>
    <col min="5890" max="5890" width="3.00390625" style="225" customWidth="1"/>
    <col min="5891" max="5892" width="11.421875" style="225" customWidth="1"/>
    <col min="5893" max="5893" width="23.57421875" style="225" customWidth="1"/>
    <col min="5894" max="5894" width="2.8515625" style="225" customWidth="1"/>
    <col min="5895" max="5898" width="21.00390625" style="225" customWidth="1"/>
    <col min="5899" max="5899" width="2.7109375" style="225" customWidth="1"/>
    <col min="5900" max="5900" width="3.7109375" style="225" customWidth="1"/>
    <col min="5901" max="6144" width="0" style="225" hidden="1" customWidth="1"/>
    <col min="6145" max="6145" width="2.421875" style="225" customWidth="1"/>
    <col min="6146" max="6146" width="3.00390625" style="225" customWidth="1"/>
    <col min="6147" max="6148" width="11.421875" style="225" customWidth="1"/>
    <col min="6149" max="6149" width="23.57421875" style="225" customWidth="1"/>
    <col min="6150" max="6150" width="2.8515625" style="225" customWidth="1"/>
    <col min="6151" max="6154" width="21.00390625" style="225" customWidth="1"/>
    <col min="6155" max="6155" width="2.7109375" style="225" customWidth="1"/>
    <col min="6156" max="6156" width="3.7109375" style="225" customWidth="1"/>
    <col min="6157" max="6400" width="0" style="225" hidden="1" customWidth="1"/>
    <col min="6401" max="6401" width="2.421875" style="225" customWidth="1"/>
    <col min="6402" max="6402" width="3.00390625" style="225" customWidth="1"/>
    <col min="6403" max="6404" width="11.421875" style="225" customWidth="1"/>
    <col min="6405" max="6405" width="23.57421875" style="225" customWidth="1"/>
    <col min="6406" max="6406" width="2.8515625" style="225" customWidth="1"/>
    <col min="6407" max="6410" width="21.00390625" style="225" customWidth="1"/>
    <col min="6411" max="6411" width="2.7109375" style="225" customWidth="1"/>
    <col min="6412" max="6412" width="3.7109375" style="225" customWidth="1"/>
    <col min="6413" max="6656" width="0" style="225" hidden="1" customWidth="1"/>
    <col min="6657" max="6657" width="2.421875" style="225" customWidth="1"/>
    <col min="6658" max="6658" width="3.00390625" style="225" customWidth="1"/>
    <col min="6659" max="6660" width="11.421875" style="225" customWidth="1"/>
    <col min="6661" max="6661" width="23.57421875" style="225" customWidth="1"/>
    <col min="6662" max="6662" width="2.8515625" style="225" customWidth="1"/>
    <col min="6663" max="6666" width="21.00390625" style="225" customWidth="1"/>
    <col min="6667" max="6667" width="2.7109375" style="225" customWidth="1"/>
    <col min="6668" max="6668" width="3.7109375" style="225" customWidth="1"/>
    <col min="6669" max="6912" width="0" style="225" hidden="1" customWidth="1"/>
    <col min="6913" max="6913" width="2.421875" style="225" customWidth="1"/>
    <col min="6914" max="6914" width="3.00390625" style="225" customWidth="1"/>
    <col min="6915" max="6916" width="11.421875" style="225" customWidth="1"/>
    <col min="6917" max="6917" width="23.57421875" style="225" customWidth="1"/>
    <col min="6918" max="6918" width="2.8515625" style="225" customWidth="1"/>
    <col min="6919" max="6922" width="21.00390625" style="225" customWidth="1"/>
    <col min="6923" max="6923" width="2.7109375" style="225" customWidth="1"/>
    <col min="6924" max="6924" width="3.7109375" style="225" customWidth="1"/>
    <col min="6925" max="7168" width="0" style="225" hidden="1" customWidth="1"/>
    <col min="7169" max="7169" width="2.421875" style="225" customWidth="1"/>
    <col min="7170" max="7170" width="3.00390625" style="225" customWidth="1"/>
    <col min="7171" max="7172" width="11.421875" style="225" customWidth="1"/>
    <col min="7173" max="7173" width="23.57421875" style="225" customWidth="1"/>
    <col min="7174" max="7174" width="2.8515625" style="225" customWidth="1"/>
    <col min="7175" max="7178" width="21.00390625" style="225" customWidth="1"/>
    <col min="7179" max="7179" width="2.7109375" style="225" customWidth="1"/>
    <col min="7180" max="7180" width="3.7109375" style="225" customWidth="1"/>
    <col min="7181" max="7424" width="0" style="225" hidden="1" customWidth="1"/>
    <col min="7425" max="7425" width="2.421875" style="225" customWidth="1"/>
    <col min="7426" max="7426" width="3.00390625" style="225" customWidth="1"/>
    <col min="7427" max="7428" width="11.421875" style="225" customWidth="1"/>
    <col min="7429" max="7429" width="23.57421875" style="225" customWidth="1"/>
    <col min="7430" max="7430" width="2.8515625" style="225" customWidth="1"/>
    <col min="7431" max="7434" width="21.00390625" style="225" customWidth="1"/>
    <col min="7435" max="7435" width="2.7109375" style="225" customWidth="1"/>
    <col min="7436" max="7436" width="3.7109375" style="225" customWidth="1"/>
    <col min="7437" max="7680" width="0" style="225" hidden="1" customWidth="1"/>
    <col min="7681" max="7681" width="2.421875" style="225" customWidth="1"/>
    <col min="7682" max="7682" width="3.00390625" style="225" customWidth="1"/>
    <col min="7683" max="7684" width="11.421875" style="225" customWidth="1"/>
    <col min="7685" max="7685" width="23.57421875" style="225" customWidth="1"/>
    <col min="7686" max="7686" width="2.8515625" style="225" customWidth="1"/>
    <col min="7687" max="7690" width="21.00390625" style="225" customWidth="1"/>
    <col min="7691" max="7691" width="2.7109375" style="225" customWidth="1"/>
    <col min="7692" max="7692" width="3.7109375" style="225" customWidth="1"/>
    <col min="7693" max="7936" width="0" style="225" hidden="1" customWidth="1"/>
    <col min="7937" max="7937" width="2.421875" style="225" customWidth="1"/>
    <col min="7938" max="7938" width="3.00390625" style="225" customWidth="1"/>
    <col min="7939" max="7940" width="11.421875" style="225" customWidth="1"/>
    <col min="7941" max="7941" width="23.57421875" style="225" customWidth="1"/>
    <col min="7942" max="7942" width="2.8515625" style="225" customWidth="1"/>
    <col min="7943" max="7946" width="21.00390625" style="225" customWidth="1"/>
    <col min="7947" max="7947" width="2.7109375" style="225" customWidth="1"/>
    <col min="7948" max="7948" width="3.7109375" style="225" customWidth="1"/>
    <col min="7949" max="8192" width="0" style="225" hidden="1" customWidth="1"/>
    <col min="8193" max="8193" width="2.421875" style="225" customWidth="1"/>
    <col min="8194" max="8194" width="3.00390625" style="225" customWidth="1"/>
    <col min="8195" max="8196" width="11.421875" style="225" customWidth="1"/>
    <col min="8197" max="8197" width="23.57421875" style="225" customWidth="1"/>
    <col min="8198" max="8198" width="2.8515625" style="225" customWidth="1"/>
    <col min="8199" max="8202" width="21.00390625" style="225" customWidth="1"/>
    <col min="8203" max="8203" width="2.7109375" style="225" customWidth="1"/>
    <col min="8204" max="8204" width="3.7109375" style="225" customWidth="1"/>
    <col min="8205" max="8448" width="0" style="225" hidden="1" customWidth="1"/>
    <col min="8449" max="8449" width="2.421875" style="225" customWidth="1"/>
    <col min="8450" max="8450" width="3.00390625" style="225" customWidth="1"/>
    <col min="8451" max="8452" width="11.421875" style="225" customWidth="1"/>
    <col min="8453" max="8453" width="23.57421875" style="225" customWidth="1"/>
    <col min="8454" max="8454" width="2.8515625" style="225" customWidth="1"/>
    <col min="8455" max="8458" width="21.00390625" style="225" customWidth="1"/>
    <col min="8459" max="8459" width="2.7109375" style="225" customWidth="1"/>
    <col min="8460" max="8460" width="3.7109375" style="225" customWidth="1"/>
    <col min="8461" max="8704" width="0" style="225" hidden="1" customWidth="1"/>
    <col min="8705" max="8705" width="2.421875" style="225" customWidth="1"/>
    <col min="8706" max="8706" width="3.00390625" style="225" customWidth="1"/>
    <col min="8707" max="8708" width="11.421875" style="225" customWidth="1"/>
    <col min="8709" max="8709" width="23.57421875" style="225" customWidth="1"/>
    <col min="8710" max="8710" width="2.8515625" style="225" customWidth="1"/>
    <col min="8711" max="8714" width="21.00390625" style="225" customWidth="1"/>
    <col min="8715" max="8715" width="2.7109375" style="225" customWidth="1"/>
    <col min="8716" max="8716" width="3.7109375" style="225" customWidth="1"/>
    <col min="8717" max="8960" width="0" style="225" hidden="1" customWidth="1"/>
    <col min="8961" max="8961" width="2.421875" style="225" customWidth="1"/>
    <col min="8962" max="8962" width="3.00390625" style="225" customWidth="1"/>
    <col min="8963" max="8964" width="11.421875" style="225" customWidth="1"/>
    <col min="8965" max="8965" width="23.57421875" style="225" customWidth="1"/>
    <col min="8966" max="8966" width="2.8515625" style="225" customWidth="1"/>
    <col min="8967" max="8970" width="21.00390625" style="225" customWidth="1"/>
    <col min="8971" max="8971" width="2.7109375" style="225" customWidth="1"/>
    <col min="8972" max="8972" width="3.7109375" style="225" customWidth="1"/>
    <col min="8973" max="9216" width="0" style="225" hidden="1" customWidth="1"/>
    <col min="9217" max="9217" width="2.421875" style="225" customWidth="1"/>
    <col min="9218" max="9218" width="3.00390625" style="225" customWidth="1"/>
    <col min="9219" max="9220" width="11.421875" style="225" customWidth="1"/>
    <col min="9221" max="9221" width="23.57421875" style="225" customWidth="1"/>
    <col min="9222" max="9222" width="2.8515625" style="225" customWidth="1"/>
    <col min="9223" max="9226" width="21.00390625" style="225" customWidth="1"/>
    <col min="9227" max="9227" width="2.7109375" style="225" customWidth="1"/>
    <col min="9228" max="9228" width="3.7109375" style="225" customWidth="1"/>
    <col min="9229" max="9472" width="0" style="225" hidden="1" customWidth="1"/>
    <col min="9473" max="9473" width="2.421875" style="225" customWidth="1"/>
    <col min="9474" max="9474" width="3.00390625" style="225" customWidth="1"/>
    <col min="9475" max="9476" width="11.421875" style="225" customWidth="1"/>
    <col min="9477" max="9477" width="23.57421875" style="225" customWidth="1"/>
    <col min="9478" max="9478" width="2.8515625" style="225" customWidth="1"/>
    <col min="9479" max="9482" width="21.00390625" style="225" customWidth="1"/>
    <col min="9483" max="9483" width="2.7109375" style="225" customWidth="1"/>
    <col min="9484" max="9484" width="3.7109375" style="225" customWidth="1"/>
    <col min="9485" max="9728" width="0" style="225" hidden="1" customWidth="1"/>
    <col min="9729" max="9729" width="2.421875" style="225" customWidth="1"/>
    <col min="9730" max="9730" width="3.00390625" style="225" customWidth="1"/>
    <col min="9731" max="9732" width="11.421875" style="225" customWidth="1"/>
    <col min="9733" max="9733" width="23.57421875" style="225" customWidth="1"/>
    <col min="9734" max="9734" width="2.8515625" style="225" customWidth="1"/>
    <col min="9735" max="9738" width="21.00390625" style="225" customWidth="1"/>
    <col min="9739" max="9739" width="2.7109375" style="225" customWidth="1"/>
    <col min="9740" max="9740" width="3.7109375" style="225" customWidth="1"/>
    <col min="9741" max="9984" width="0" style="225" hidden="1" customWidth="1"/>
    <col min="9985" max="9985" width="2.421875" style="225" customWidth="1"/>
    <col min="9986" max="9986" width="3.00390625" style="225" customWidth="1"/>
    <col min="9987" max="9988" width="11.421875" style="225" customWidth="1"/>
    <col min="9989" max="9989" width="23.57421875" style="225" customWidth="1"/>
    <col min="9990" max="9990" width="2.8515625" style="225" customWidth="1"/>
    <col min="9991" max="9994" width="21.00390625" style="225" customWidth="1"/>
    <col min="9995" max="9995" width="2.7109375" style="225" customWidth="1"/>
    <col min="9996" max="9996" width="3.7109375" style="225" customWidth="1"/>
    <col min="9997" max="10240" width="0" style="225" hidden="1" customWidth="1"/>
    <col min="10241" max="10241" width="2.421875" style="225" customWidth="1"/>
    <col min="10242" max="10242" width="3.00390625" style="225" customWidth="1"/>
    <col min="10243" max="10244" width="11.421875" style="225" customWidth="1"/>
    <col min="10245" max="10245" width="23.57421875" style="225" customWidth="1"/>
    <col min="10246" max="10246" width="2.8515625" style="225" customWidth="1"/>
    <col min="10247" max="10250" width="21.00390625" style="225" customWidth="1"/>
    <col min="10251" max="10251" width="2.7109375" style="225" customWidth="1"/>
    <col min="10252" max="10252" width="3.7109375" style="225" customWidth="1"/>
    <col min="10253" max="10496" width="0" style="225" hidden="1" customWidth="1"/>
    <col min="10497" max="10497" width="2.421875" style="225" customWidth="1"/>
    <col min="10498" max="10498" width="3.00390625" style="225" customWidth="1"/>
    <col min="10499" max="10500" width="11.421875" style="225" customWidth="1"/>
    <col min="10501" max="10501" width="23.57421875" style="225" customWidth="1"/>
    <col min="10502" max="10502" width="2.8515625" style="225" customWidth="1"/>
    <col min="10503" max="10506" width="21.00390625" style="225" customWidth="1"/>
    <col min="10507" max="10507" width="2.7109375" style="225" customWidth="1"/>
    <col min="10508" max="10508" width="3.7109375" style="225" customWidth="1"/>
    <col min="10509" max="10752" width="0" style="225" hidden="1" customWidth="1"/>
    <col min="10753" max="10753" width="2.421875" style="225" customWidth="1"/>
    <col min="10754" max="10754" width="3.00390625" style="225" customWidth="1"/>
    <col min="10755" max="10756" width="11.421875" style="225" customWidth="1"/>
    <col min="10757" max="10757" width="23.57421875" style="225" customWidth="1"/>
    <col min="10758" max="10758" width="2.8515625" style="225" customWidth="1"/>
    <col min="10759" max="10762" width="21.00390625" style="225" customWidth="1"/>
    <col min="10763" max="10763" width="2.7109375" style="225" customWidth="1"/>
    <col min="10764" max="10764" width="3.7109375" style="225" customWidth="1"/>
    <col min="10765" max="11008" width="0" style="225" hidden="1" customWidth="1"/>
    <col min="11009" max="11009" width="2.421875" style="225" customWidth="1"/>
    <col min="11010" max="11010" width="3.00390625" style="225" customWidth="1"/>
    <col min="11011" max="11012" width="11.421875" style="225" customWidth="1"/>
    <col min="11013" max="11013" width="23.57421875" style="225" customWidth="1"/>
    <col min="11014" max="11014" width="2.8515625" style="225" customWidth="1"/>
    <col min="11015" max="11018" width="21.00390625" style="225" customWidth="1"/>
    <col min="11019" max="11019" width="2.7109375" style="225" customWidth="1"/>
    <col min="11020" max="11020" width="3.7109375" style="225" customWidth="1"/>
    <col min="11021" max="11264" width="0" style="225" hidden="1" customWidth="1"/>
    <col min="11265" max="11265" width="2.421875" style="225" customWidth="1"/>
    <col min="11266" max="11266" width="3.00390625" style="225" customWidth="1"/>
    <col min="11267" max="11268" width="11.421875" style="225" customWidth="1"/>
    <col min="11269" max="11269" width="23.57421875" style="225" customWidth="1"/>
    <col min="11270" max="11270" width="2.8515625" style="225" customWidth="1"/>
    <col min="11271" max="11274" width="21.00390625" style="225" customWidth="1"/>
    <col min="11275" max="11275" width="2.7109375" style="225" customWidth="1"/>
    <col min="11276" max="11276" width="3.7109375" style="225" customWidth="1"/>
    <col min="11277" max="11520" width="0" style="225" hidden="1" customWidth="1"/>
    <col min="11521" max="11521" width="2.421875" style="225" customWidth="1"/>
    <col min="11522" max="11522" width="3.00390625" style="225" customWidth="1"/>
    <col min="11523" max="11524" width="11.421875" style="225" customWidth="1"/>
    <col min="11525" max="11525" width="23.57421875" style="225" customWidth="1"/>
    <col min="11526" max="11526" width="2.8515625" style="225" customWidth="1"/>
    <col min="11527" max="11530" width="21.00390625" style="225" customWidth="1"/>
    <col min="11531" max="11531" width="2.7109375" style="225" customWidth="1"/>
    <col min="11532" max="11532" width="3.7109375" style="225" customWidth="1"/>
    <col min="11533" max="11776" width="0" style="225" hidden="1" customWidth="1"/>
    <col min="11777" max="11777" width="2.421875" style="225" customWidth="1"/>
    <col min="11778" max="11778" width="3.00390625" style="225" customWidth="1"/>
    <col min="11779" max="11780" width="11.421875" style="225" customWidth="1"/>
    <col min="11781" max="11781" width="23.57421875" style="225" customWidth="1"/>
    <col min="11782" max="11782" width="2.8515625" style="225" customWidth="1"/>
    <col min="11783" max="11786" width="21.00390625" style="225" customWidth="1"/>
    <col min="11787" max="11787" width="2.7109375" style="225" customWidth="1"/>
    <col min="11788" max="11788" width="3.7109375" style="225" customWidth="1"/>
    <col min="11789" max="12032" width="0" style="225" hidden="1" customWidth="1"/>
    <col min="12033" max="12033" width="2.421875" style="225" customWidth="1"/>
    <col min="12034" max="12034" width="3.00390625" style="225" customWidth="1"/>
    <col min="12035" max="12036" width="11.421875" style="225" customWidth="1"/>
    <col min="12037" max="12037" width="23.57421875" style="225" customWidth="1"/>
    <col min="12038" max="12038" width="2.8515625" style="225" customWidth="1"/>
    <col min="12039" max="12042" width="21.00390625" style="225" customWidth="1"/>
    <col min="12043" max="12043" width="2.7109375" style="225" customWidth="1"/>
    <col min="12044" max="12044" width="3.7109375" style="225" customWidth="1"/>
    <col min="12045" max="12288" width="0" style="225" hidden="1" customWidth="1"/>
    <col min="12289" max="12289" width="2.421875" style="225" customWidth="1"/>
    <col min="12290" max="12290" width="3.00390625" style="225" customWidth="1"/>
    <col min="12291" max="12292" width="11.421875" style="225" customWidth="1"/>
    <col min="12293" max="12293" width="23.57421875" style="225" customWidth="1"/>
    <col min="12294" max="12294" width="2.8515625" style="225" customWidth="1"/>
    <col min="12295" max="12298" width="21.00390625" style="225" customWidth="1"/>
    <col min="12299" max="12299" width="2.7109375" style="225" customWidth="1"/>
    <col min="12300" max="12300" width="3.7109375" style="225" customWidth="1"/>
    <col min="12301" max="12544" width="0" style="225" hidden="1" customWidth="1"/>
    <col min="12545" max="12545" width="2.421875" style="225" customWidth="1"/>
    <col min="12546" max="12546" width="3.00390625" style="225" customWidth="1"/>
    <col min="12547" max="12548" width="11.421875" style="225" customWidth="1"/>
    <col min="12549" max="12549" width="23.57421875" style="225" customWidth="1"/>
    <col min="12550" max="12550" width="2.8515625" style="225" customWidth="1"/>
    <col min="12551" max="12554" width="21.00390625" style="225" customWidth="1"/>
    <col min="12555" max="12555" width="2.7109375" style="225" customWidth="1"/>
    <col min="12556" max="12556" width="3.7109375" style="225" customWidth="1"/>
    <col min="12557" max="12800" width="0" style="225" hidden="1" customWidth="1"/>
    <col min="12801" max="12801" width="2.421875" style="225" customWidth="1"/>
    <col min="12802" max="12802" width="3.00390625" style="225" customWidth="1"/>
    <col min="12803" max="12804" width="11.421875" style="225" customWidth="1"/>
    <col min="12805" max="12805" width="23.57421875" style="225" customWidth="1"/>
    <col min="12806" max="12806" width="2.8515625" style="225" customWidth="1"/>
    <col min="12807" max="12810" width="21.00390625" style="225" customWidth="1"/>
    <col min="12811" max="12811" width="2.7109375" style="225" customWidth="1"/>
    <col min="12812" max="12812" width="3.7109375" style="225" customWidth="1"/>
    <col min="12813" max="13056" width="0" style="225" hidden="1" customWidth="1"/>
    <col min="13057" max="13057" width="2.421875" style="225" customWidth="1"/>
    <col min="13058" max="13058" width="3.00390625" style="225" customWidth="1"/>
    <col min="13059" max="13060" width="11.421875" style="225" customWidth="1"/>
    <col min="13061" max="13061" width="23.57421875" style="225" customWidth="1"/>
    <col min="13062" max="13062" width="2.8515625" style="225" customWidth="1"/>
    <col min="13063" max="13066" width="21.00390625" style="225" customWidth="1"/>
    <col min="13067" max="13067" width="2.7109375" style="225" customWidth="1"/>
    <col min="13068" max="13068" width="3.7109375" style="225" customWidth="1"/>
    <col min="13069" max="13312" width="0" style="225" hidden="1" customWidth="1"/>
    <col min="13313" max="13313" width="2.421875" style="225" customWidth="1"/>
    <col min="13314" max="13314" width="3.00390625" style="225" customWidth="1"/>
    <col min="13315" max="13316" width="11.421875" style="225" customWidth="1"/>
    <col min="13317" max="13317" width="23.57421875" style="225" customWidth="1"/>
    <col min="13318" max="13318" width="2.8515625" style="225" customWidth="1"/>
    <col min="13319" max="13322" width="21.00390625" style="225" customWidth="1"/>
    <col min="13323" max="13323" width="2.7109375" style="225" customWidth="1"/>
    <col min="13324" max="13324" width="3.7109375" style="225" customWidth="1"/>
    <col min="13325" max="13568" width="0" style="225" hidden="1" customWidth="1"/>
    <col min="13569" max="13569" width="2.421875" style="225" customWidth="1"/>
    <col min="13570" max="13570" width="3.00390625" style="225" customWidth="1"/>
    <col min="13571" max="13572" width="11.421875" style="225" customWidth="1"/>
    <col min="13573" max="13573" width="23.57421875" style="225" customWidth="1"/>
    <col min="13574" max="13574" width="2.8515625" style="225" customWidth="1"/>
    <col min="13575" max="13578" width="21.00390625" style="225" customWidth="1"/>
    <col min="13579" max="13579" width="2.7109375" style="225" customWidth="1"/>
    <col min="13580" max="13580" width="3.7109375" style="225" customWidth="1"/>
    <col min="13581" max="13824" width="0" style="225" hidden="1" customWidth="1"/>
    <col min="13825" max="13825" width="2.421875" style="225" customWidth="1"/>
    <col min="13826" max="13826" width="3.00390625" style="225" customWidth="1"/>
    <col min="13827" max="13828" width="11.421875" style="225" customWidth="1"/>
    <col min="13829" max="13829" width="23.57421875" style="225" customWidth="1"/>
    <col min="13830" max="13830" width="2.8515625" style="225" customWidth="1"/>
    <col min="13831" max="13834" width="21.00390625" style="225" customWidth="1"/>
    <col min="13835" max="13835" width="2.7109375" style="225" customWidth="1"/>
    <col min="13836" max="13836" width="3.7109375" style="225" customWidth="1"/>
    <col min="13837" max="14080" width="0" style="225" hidden="1" customWidth="1"/>
    <col min="14081" max="14081" width="2.421875" style="225" customWidth="1"/>
    <col min="14082" max="14082" width="3.00390625" style="225" customWidth="1"/>
    <col min="14083" max="14084" width="11.421875" style="225" customWidth="1"/>
    <col min="14085" max="14085" width="23.57421875" style="225" customWidth="1"/>
    <col min="14086" max="14086" width="2.8515625" style="225" customWidth="1"/>
    <col min="14087" max="14090" width="21.00390625" style="225" customWidth="1"/>
    <col min="14091" max="14091" width="2.7109375" style="225" customWidth="1"/>
    <col min="14092" max="14092" width="3.7109375" style="225" customWidth="1"/>
    <col min="14093" max="14336" width="0" style="225" hidden="1" customWidth="1"/>
    <col min="14337" max="14337" width="2.421875" style="225" customWidth="1"/>
    <col min="14338" max="14338" width="3.00390625" style="225" customWidth="1"/>
    <col min="14339" max="14340" width="11.421875" style="225" customWidth="1"/>
    <col min="14341" max="14341" width="23.57421875" style="225" customWidth="1"/>
    <col min="14342" max="14342" width="2.8515625" style="225" customWidth="1"/>
    <col min="14343" max="14346" width="21.00390625" style="225" customWidth="1"/>
    <col min="14347" max="14347" width="2.7109375" style="225" customWidth="1"/>
    <col min="14348" max="14348" width="3.7109375" style="225" customWidth="1"/>
    <col min="14349" max="14592" width="0" style="225" hidden="1" customWidth="1"/>
    <col min="14593" max="14593" width="2.421875" style="225" customWidth="1"/>
    <col min="14594" max="14594" width="3.00390625" style="225" customWidth="1"/>
    <col min="14595" max="14596" width="11.421875" style="225" customWidth="1"/>
    <col min="14597" max="14597" width="23.57421875" style="225" customWidth="1"/>
    <col min="14598" max="14598" width="2.8515625" style="225" customWidth="1"/>
    <col min="14599" max="14602" width="21.00390625" style="225" customWidth="1"/>
    <col min="14603" max="14603" width="2.7109375" style="225" customWidth="1"/>
    <col min="14604" max="14604" width="3.7109375" style="225" customWidth="1"/>
    <col min="14605" max="14848" width="0" style="225" hidden="1" customWidth="1"/>
    <col min="14849" max="14849" width="2.421875" style="225" customWidth="1"/>
    <col min="14850" max="14850" width="3.00390625" style="225" customWidth="1"/>
    <col min="14851" max="14852" width="11.421875" style="225" customWidth="1"/>
    <col min="14853" max="14853" width="23.57421875" style="225" customWidth="1"/>
    <col min="14854" max="14854" width="2.8515625" style="225" customWidth="1"/>
    <col min="14855" max="14858" width="21.00390625" style="225" customWidth="1"/>
    <col min="14859" max="14859" width="2.7109375" style="225" customWidth="1"/>
    <col min="14860" max="14860" width="3.7109375" style="225" customWidth="1"/>
    <col min="14861" max="15104" width="0" style="225" hidden="1" customWidth="1"/>
    <col min="15105" max="15105" width="2.421875" style="225" customWidth="1"/>
    <col min="15106" max="15106" width="3.00390625" style="225" customWidth="1"/>
    <col min="15107" max="15108" width="11.421875" style="225" customWidth="1"/>
    <col min="15109" max="15109" width="23.57421875" style="225" customWidth="1"/>
    <col min="15110" max="15110" width="2.8515625" style="225" customWidth="1"/>
    <col min="15111" max="15114" width="21.00390625" style="225" customWidth="1"/>
    <col min="15115" max="15115" width="2.7109375" style="225" customWidth="1"/>
    <col min="15116" max="15116" width="3.7109375" style="225" customWidth="1"/>
    <col min="15117" max="15360" width="0" style="225" hidden="1" customWidth="1"/>
    <col min="15361" max="15361" width="2.421875" style="225" customWidth="1"/>
    <col min="15362" max="15362" width="3.00390625" style="225" customWidth="1"/>
    <col min="15363" max="15364" width="11.421875" style="225" customWidth="1"/>
    <col min="15365" max="15365" width="23.57421875" style="225" customWidth="1"/>
    <col min="15366" max="15366" width="2.8515625" style="225" customWidth="1"/>
    <col min="15367" max="15370" width="21.00390625" style="225" customWidth="1"/>
    <col min="15371" max="15371" width="2.7109375" style="225" customWidth="1"/>
    <col min="15372" max="15372" width="3.7109375" style="225" customWidth="1"/>
    <col min="15373" max="15616" width="0" style="225" hidden="1" customWidth="1"/>
    <col min="15617" max="15617" width="2.421875" style="225" customWidth="1"/>
    <col min="15618" max="15618" width="3.00390625" style="225" customWidth="1"/>
    <col min="15619" max="15620" width="11.421875" style="225" customWidth="1"/>
    <col min="15621" max="15621" width="23.57421875" style="225" customWidth="1"/>
    <col min="15622" max="15622" width="2.8515625" style="225" customWidth="1"/>
    <col min="15623" max="15626" width="21.00390625" style="225" customWidth="1"/>
    <col min="15627" max="15627" width="2.7109375" style="225" customWidth="1"/>
    <col min="15628" max="15628" width="3.7109375" style="225" customWidth="1"/>
    <col min="15629" max="15872" width="0" style="225" hidden="1" customWidth="1"/>
    <col min="15873" max="15873" width="2.421875" style="225" customWidth="1"/>
    <col min="15874" max="15874" width="3.00390625" style="225" customWidth="1"/>
    <col min="15875" max="15876" width="11.421875" style="225" customWidth="1"/>
    <col min="15877" max="15877" width="23.57421875" style="225" customWidth="1"/>
    <col min="15878" max="15878" width="2.8515625" style="225" customWidth="1"/>
    <col min="15879" max="15882" width="21.00390625" style="225" customWidth="1"/>
    <col min="15883" max="15883" width="2.7109375" style="225" customWidth="1"/>
    <col min="15884" max="15884" width="3.7109375" style="225" customWidth="1"/>
    <col min="15885" max="16128" width="0" style="225" hidden="1" customWidth="1"/>
    <col min="16129" max="16129" width="2.421875" style="225" customWidth="1"/>
    <col min="16130" max="16130" width="3.00390625" style="225" customWidth="1"/>
    <col min="16131" max="16132" width="11.421875" style="225" customWidth="1"/>
    <col min="16133" max="16133" width="23.57421875" style="225" customWidth="1"/>
    <col min="16134" max="16134" width="2.8515625" style="225" customWidth="1"/>
    <col min="16135" max="16138" width="21.00390625" style="225" customWidth="1"/>
    <col min="16139" max="16139" width="2.7109375" style="225" customWidth="1"/>
    <col min="16140" max="16140" width="3.7109375" style="225" customWidth="1"/>
    <col min="16141" max="16146" width="0" style="225" hidden="1" customWidth="1"/>
    <col min="16147" max="16384" width="0" style="225" hidden="1" customWidth="1"/>
  </cols>
  <sheetData>
    <row r="1" ht="8.25" customHeight="1" thickBot="1"/>
    <row r="2" spans="2:11" ht="15">
      <c r="B2" s="283"/>
      <c r="C2" s="284"/>
      <c r="D2" s="409" t="s">
        <v>109</v>
      </c>
      <c r="E2" s="409"/>
      <c r="F2" s="409"/>
      <c r="G2" s="409"/>
      <c r="H2" s="409"/>
      <c r="I2" s="409"/>
      <c r="J2" s="284"/>
      <c r="K2" s="285"/>
    </row>
    <row r="3" spans="2:11" ht="15">
      <c r="B3" s="286"/>
      <c r="C3" s="287"/>
      <c r="D3" s="481" t="s">
        <v>108</v>
      </c>
      <c r="E3" s="481"/>
      <c r="F3" s="481"/>
      <c r="G3" s="481"/>
      <c r="H3" s="481"/>
      <c r="I3" s="481"/>
      <c r="J3" s="287"/>
      <c r="K3" s="288"/>
    </row>
    <row r="4" spans="2:11" ht="15">
      <c r="B4" s="286"/>
      <c r="C4" s="287"/>
      <c r="D4" s="481" t="s">
        <v>206</v>
      </c>
      <c r="E4" s="481"/>
      <c r="F4" s="481"/>
      <c r="G4" s="481"/>
      <c r="H4" s="481"/>
      <c r="I4" s="481"/>
      <c r="J4" s="287"/>
      <c r="K4" s="288"/>
    </row>
    <row r="5" spans="2:11" ht="15.75" thickBot="1">
      <c r="B5" s="289"/>
      <c r="C5" s="290"/>
      <c r="D5" s="482"/>
      <c r="E5" s="482"/>
      <c r="F5" s="482"/>
      <c r="G5" s="482"/>
      <c r="H5" s="482"/>
      <c r="I5" s="482"/>
      <c r="J5" s="291"/>
      <c r="K5" s="292"/>
    </row>
    <row r="6" spans="2:11" ht="24.75" thickBot="1">
      <c r="B6" s="293"/>
      <c r="C6" s="385" t="s">
        <v>110</v>
      </c>
      <c r="D6" s="385"/>
      <c r="E6" s="385"/>
      <c r="F6" s="294"/>
      <c r="G6" s="295" t="s">
        <v>111</v>
      </c>
      <c r="H6" s="295" t="s">
        <v>112</v>
      </c>
      <c r="I6" s="294" t="s">
        <v>113</v>
      </c>
      <c r="J6" s="294" t="s">
        <v>114</v>
      </c>
      <c r="K6" s="296"/>
    </row>
    <row r="7" spans="2:11" ht="7.5" customHeight="1">
      <c r="B7" s="1"/>
      <c r="C7" s="383"/>
      <c r="D7" s="383"/>
      <c r="E7" s="383"/>
      <c r="F7" s="383"/>
      <c r="G7" s="383"/>
      <c r="H7" s="383"/>
      <c r="I7" s="383"/>
      <c r="J7" s="383"/>
      <c r="K7" s="384"/>
    </row>
    <row r="8" spans="2:11" ht="7.5" customHeight="1">
      <c r="B8" s="2"/>
      <c r="C8" s="386"/>
      <c r="D8" s="386"/>
      <c r="E8" s="386"/>
      <c r="F8" s="386"/>
      <c r="G8" s="386"/>
      <c r="H8" s="386"/>
      <c r="I8" s="386"/>
      <c r="J8" s="386"/>
      <c r="K8" s="387"/>
    </row>
    <row r="9" spans="2:11" ht="15">
      <c r="B9" s="2"/>
      <c r="C9" s="388" t="s">
        <v>115</v>
      </c>
      <c r="D9" s="388"/>
      <c r="E9" s="388"/>
      <c r="F9" s="3"/>
      <c r="G9" s="3"/>
      <c r="H9" s="3"/>
      <c r="I9" s="3"/>
      <c r="J9" s="3"/>
      <c r="K9" s="4"/>
    </row>
    <row r="10" spans="2:11" ht="15">
      <c r="B10" s="5"/>
      <c r="C10" s="389" t="s">
        <v>116</v>
      </c>
      <c r="D10" s="389"/>
      <c r="E10" s="389"/>
      <c r="F10" s="156"/>
      <c r="G10" s="156"/>
      <c r="H10" s="156"/>
      <c r="I10" s="156"/>
      <c r="J10" s="156"/>
      <c r="K10" s="7"/>
    </row>
    <row r="11" spans="2:11" ht="15">
      <c r="B11" s="5"/>
      <c r="C11" s="388" t="s">
        <v>117</v>
      </c>
      <c r="D11" s="388"/>
      <c r="E11" s="388"/>
      <c r="F11" s="156"/>
      <c r="G11" s="8"/>
      <c r="H11" s="8"/>
      <c r="I11" s="165">
        <f>SUM(I12:I14)</f>
        <v>0</v>
      </c>
      <c r="J11" s="165">
        <f>SUM(J12:J14)</f>
        <v>0</v>
      </c>
      <c r="K11" s="10"/>
    </row>
    <row r="12" spans="2:11" ht="15">
      <c r="B12" s="11"/>
      <c r="C12" s="12"/>
      <c r="D12" s="423" t="s">
        <v>118</v>
      </c>
      <c r="E12" s="423"/>
      <c r="F12" s="156"/>
      <c r="G12" s="13" t="s">
        <v>119</v>
      </c>
      <c r="H12" s="13" t="s">
        <v>120</v>
      </c>
      <c r="I12" s="14">
        <v>0</v>
      </c>
      <c r="J12" s="14">
        <v>0</v>
      </c>
      <c r="K12" s="15"/>
    </row>
    <row r="13" spans="2:11" ht="15">
      <c r="B13" s="11"/>
      <c r="C13" s="12"/>
      <c r="D13" s="423" t="s">
        <v>121</v>
      </c>
      <c r="E13" s="423"/>
      <c r="F13" s="156"/>
      <c r="G13" s="13" t="s">
        <v>119</v>
      </c>
      <c r="H13" s="13" t="s">
        <v>120</v>
      </c>
      <c r="I13" s="14">
        <v>0</v>
      </c>
      <c r="J13" s="14">
        <v>0</v>
      </c>
      <c r="K13" s="15"/>
    </row>
    <row r="14" spans="2:11" ht="15">
      <c r="B14" s="11"/>
      <c r="C14" s="12"/>
      <c r="D14" s="423" t="s">
        <v>122</v>
      </c>
      <c r="E14" s="423"/>
      <c r="F14" s="156"/>
      <c r="G14" s="13" t="s">
        <v>119</v>
      </c>
      <c r="H14" s="13" t="s">
        <v>120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156"/>
      <c r="G15" s="17"/>
      <c r="H15" s="17"/>
      <c r="I15" s="191"/>
      <c r="J15" s="191"/>
      <c r="K15" s="15"/>
    </row>
    <row r="16" spans="2:11" ht="15">
      <c r="B16" s="5"/>
      <c r="C16" s="388" t="s">
        <v>123</v>
      </c>
      <c r="D16" s="388"/>
      <c r="E16" s="388"/>
      <c r="F16" s="156"/>
      <c r="G16" s="8"/>
      <c r="H16" s="8"/>
      <c r="I16" s="165">
        <f>SUM(I17:I20)</f>
        <v>0</v>
      </c>
      <c r="J16" s="165">
        <f>SUM(J17:J20)</f>
        <v>0</v>
      </c>
      <c r="K16" s="10"/>
    </row>
    <row r="17" spans="2:11" ht="15">
      <c r="B17" s="11"/>
      <c r="C17" s="12"/>
      <c r="D17" s="423" t="s">
        <v>124</v>
      </c>
      <c r="E17" s="423"/>
      <c r="F17" s="156"/>
      <c r="G17" s="13" t="s">
        <v>119</v>
      </c>
      <c r="H17" s="13" t="s">
        <v>120</v>
      </c>
      <c r="I17" s="14">
        <v>0</v>
      </c>
      <c r="J17" s="14">
        <v>0</v>
      </c>
      <c r="K17" s="15"/>
    </row>
    <row r="18" spans="2:11" ht="15">
      <c r="B18" s="11"/>
      <c r="C18" s="12"/>
      <c r="D18" s="423" t="s">
        <v>125</v>
      </c>
      <c r="E18" s="423"/>
      <c r="F18" s="156"/>
      <c r="G18" s="13" t="s">
        <v>119</v>
      </c>
      <c r="H18" s="13" t="s">
        <v>120</v>
      </c>
      <c r="I18" s="14">
        <v>0</v>
      </c>
      <c r="J18" s="14">
        <v>0</v>
      </c>
      <c r="K18" s="15"/>
    </row>
    <row r="19" spans="2:11" ht="15">
      <c r="B19" s="11"/>
      <c r="C19" s="12"/>
      <c r="D19" s="423" t="s">
        <v>121</v>
      </c>
      <c r="E19" s="423"/>
      <c r="F19" s="156"/>
      <c r="G19" s="13" t="s">
        <v>119</v>
      </c>
      <c r="H19" s="13" t="s">
        <v>120</v>
      </c>
      <c r="I19" s="14">
        <v>0</v>
      </c>
      <c r="J19" s="14">
        <v>0</v>
      </c>
      <c r="K19" s="15"/>
    </row>
    <row r="20" spans="2:11" ht="15">
      <c r="B20" s="11"/>
      <c r="C20" s="19"/>
      <c r="D20" s="423" t="s">
        <v>122</v>
      </c>
      <c r="E20" s="423"/>
      <c r="F20" s="156"/>
      <c r="G20" s="13" t="s">
        <v>119</v>
      </c>
      <c r="H20" s="13" t="s">
        <v>120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156"/>
      <c r="G21" s="375"/>
      <c r="H21" s="375"/>
      <c r="I21" s="165"/>
      <c r="J21" s="165"/>
      <c r="K21" s="15"/>
    </row>
    <row r="22" spans="2:11" ht="15">
      <c r="B22" s="20"/>
      <c r="C22" s="390" t="s">
        <v>126</v>
      </c>
      <c r="D22" s="390"/>
      <c r="E22" s="390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376"/>
      <c r="F23" s="156"/>
      <c r="G23" s="375"/>
      <c r="H23" s="375"/>
      <c r="I23" s="165"/>
      <c r="J23" s="165"/>
      <c r="K23" s="10"/>
    </row>
    <row r="24" spans="2:11" ht="15">
      <c r="B24" s="5"/>
      <c r="C24" s="389" t="s">
        <v>127</v>
      </c>
      <c r="D24" s="389"/>
      <c r="E24" s="389"/>
      <c r="F24" s="156"/>
      <c r="G24" s="375"/>
      <c r="H24" s="375"/>
      <c r="I24" s="165"/>
      <c r="J24" s="165"/>
      <c r="K24" s="10"/>
    </row>
    <row r="25" spans="2:11" ht="15">
      <c r="B25" s="5"/>
      <c r="C25" s="388" t="s">
        <v>117</v>
      </c>
      <c r="D25" s="388"/>
      <c r="E25" s="388"/>
      <c r="F25" s="156"/>
      <c r="G25" s="8"/>
      <c r="H25" s="8"/>
      <c r="I25" s="165">
        <f>SUM(I26:I28)</f>
        <v>0</v>
      </c>
      <c r="J25" s="165">
        <f>SUM(J26:J28)</f>
        <v>0</v>
      </c>
      <c r="K25" s="10"/>
    </row>
    <row r="26" spans="2:11" ht="15">
      <c r="B26" s="11"/>
      <c r="C26" s="12"/>
      <c r="D26" s="423" t="s">
        <v>118</v>
      </c>
      <c r="E26" s="423"/>
      <c r="F26" s="156"/>
      <c r="G26" s="13" t="s">
        <v>119</v>
      </c>
      <c r="H26" s="13" t="s">
        <v>120</v>
      </c>
      <c r="I26" s="14">
        <v>0</v>
      </c>
      <c r="J26" s="14">
        <v>0</v>
      </c>
      <c r="K26" s="15"/>
    </row>
    <row r="27" spans="2:11" ht="15">
      <c r="B27" s="11"/>
      <c r="C27" s="19"/>
      <c r="D27" s="423" t="s">
        <v>121</v>
      </c>
      <c r="E27" s="423"/>
      <c r="F27" s="19"/>
      <c r="G27" s="25" t="s">
        <v>119</v>
      </c>
      <c r="H27" s="25" t="s">
        <v>120</v>
      </c>
      <c r="I27" s="14">
        <v>0</v>
      </c>
      <c r="J27" s="14">
        <v>0</v>
      </c>
      <c r="K27" s="15"/>
    </row>
    <row r="28" spans="2:11" ht="15">
      <c r="B28" s="11"/>
      <c r="C28" s="19"/>
      <c r="D28" s="423" t="s">
        <v>122</v>
      </c>
      <c r="E28" s="423"/>
      <c r="F28" s="19"/>
      <c r="G28" s="25" t="s">
        <v>119</v>
      </c>
      <c r="H28" s="25" t="s">
        <v>120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156"/>
      <c r="G29" s="375"/>
      <c r="H29" s="375"/>
      <c r="I29" s="165"/>
      <c r="J29" s="165"/>
      <c r="K29" s="15"/>
    </row>
    <row r="30" spans="2:11" ht="15">
      <c r="B30" s="5"/>
      <c r="C30" s="388" t="s">
        <v>123</v>
      </c>
      <c r="D30" s="388"/>
      <c r="E30" s="388"/>
      <c r="F30" s="156"/>
      <c r="G30" s="8"/>
      <c r="H30" s="8"/>
      <c r="I30" s="165">
        <f>SUM(I31:I34)</f>
        <v>0</v>
      </c>
      <c r="J30" s="165">
        <f>SUM(J31:J34)</f>
        <v>0</v>
      </c>
      <c r="K30" s="10"/>
    </row>
    <row r="31" spans="2:11" ht="15">
      <c r="B31" s="11"/>
      <c r="C31" s="12"/>
      <c r="D31" s="423" t="s">
        <v>124</v>
      </c>
      <c r="E31" s="423"/>
      <c r="F31" s="156"/>
      <c r="G31" s="13" t="s">
        <v>119</v>
      </c>
      <c r="H31" s="13" t="s">
        <v>120</v>
      </c>
      <c r="I31" s="14">
        <v>0</v>
      </c>
      <c r="J31" s="14">
        <v>0</v>
      </c>
      <c r="K31" s="15"/>
    </row>
    <row r="32" spans="2:11" ht="15">
      <c r="B32" s="11"/>
      <c r="C32" s="12"/>
      <c r="D32" s="423" t="s">
        <v>125</v>
      </c>
      <c r="E32" s="423"/>
      <c r="F32" s="156"/>
      <c r="G32" s="13" t="s">
        <v>119</v>
      </c>
      <c r="H32" s="13" t="s">
        <v>120</v>
      </c>
      <c r="I32" s="14">
        <v>0</v>
      </c>
      <c r="J32" s="14">
        <v>0</v>
      </c>
      <c r="K32" s="15"/>
    </row>
    <row r="33" spans="2:11" ht="15">
      <c r="B33" s="11"/>
      <c r="C33" s="12"/>
      <c r="D33" s="423" t="s">
        <v>121</v>
      </c>
      <c r="E33" s="423"/>
      <c r="F33" s="156"/>
      <c r="G33" s="13" t="s">
        <v>119</v>
      </c>
      <c r="H33" s="13" t="s">
        <v>120</v>
      </c>
      <c r="I33" s="14">
        <v>0</v>
      </c>
      <c r="J33" s="14">
        <v>0</v>
      </c>
      <c r="K33" s="15"/>
    </row>
    <row r="34" spans="2:11" ht="15">
      <c r="B34" s="11"/>
      <c r="C34" s="156"/>
      <c r="D34" s="423" t="s">
        <v>122</v>
      </c>
      <c r="E34" s="423"/>
      <c r="F34" s="15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156"/>
      <c r="D35" s="156"/>
      <c r="E35" s="16"/>
      <c r="F35" s="156"/>
      <c r="G35" s="375"/>
      <c r="H35" s="375"/>
      <c r="I35" s="165"/>
      <c r="J35" s="165"/>
      <c r="K35" s="15"/>
    </row>
    <row r="36" spans="2:11" ht="15">
      <c r="B36" s="20"/>
      <c r="C36" s="390" t="s">
        <v>128</v>
      </c>
      <c r="D36" s="390"/>
      <c r="E36" s="390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156"/>
      <c r="G37" s="375"/>
      <c r="H37" s="375"/>
      <c r="I37" s="165"/>
      <c r="J37" s="165"/>
      <c r="K37" s="15"/>
    </row>
    <row r="38" spans="2:11" ht="15">
      <c r="B38" s="11"/>
      <c r="C38" s="388" t="s">
        <v>129</v>
      </c>
      <c r="D38" s="388"/>
      <c r="E38" s="388"/>
      <c r="F38" s="156"/>
      <c r="G38" s="13" t="s">
        <v>119</v>
      </c>
      <c r="H38" s="13" t="s">
        <v>120</v>
      </c>
      <c r="I38" s="165">
        <v>4757982</v>
      </c>
      <c r="J38" s="333">
        <v>2360557.91</v>
      </c>
      <c r="K38" s="15"/>
    </row>
    <row r="39" spans="2:11" ht="8.25" customHeight="1">
      <c r="B39" s="11"/>
      <c r="C39" s="12"/>
      <c r="D39" s="12"/>
      <c r="E39" s="16"/>
      <c r="F39" s="156"/>
      <c r="G39" s="375"/>
      <c r="H39" s="375"/>
      <c r="I39" s="165"/>
      <c r="J39" s="165"/>
      <c r="K39" s="15"/>
    </row>
    <row r="40" spans="2:11" ht="15">
      <c r="B40" s="27"/>
      <c r="C40" s="391" t="s">
        <v>130</v>
      </c>
      <c r="D40" s="391"/>
      <c r="E40" s="391"/>
      <c r="F40" s="28"/>
      <c r="G40" s="29"/>
      <c r="H40" s="29"/>
      <c r="I40" s="166">
        <f>I38+I36+I22</f>
        <v>4757982</v>
      </c>
      <c r="J40" s="166">
        <f>J38+J36+J22</f>
        <v>2360557.91</v>
      </c>
      <c r="K40" s="30"/>
    </row>
    <row r="41" spans="3:11" ht="9" customHeight="1">
      <c r="C41" s="389"/>
      <c r="D41" s="389"/>
      <c r="E41" s="389"/>
      <c r="F41" s="389"/>
      <c r="G41" s="389"/>
      <c r="H41" s="389"/>
      <c r="I41" s="389"/>
      <c r="J41" s="389"/>
      <c r="K41" s="38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157"/>
      <c r="C43" s="381" t="s">
        <v>2</v>
      </c>
      <c r="D43" s="381"/>
      <c r="E43" s="381"/>
      <c r="F43" s="381"/>
      <c r="G43" s="381"/>
      <c r="H43" s="381"/>
      <c r="I43" s="381"/>
      <c r="J43" s="381"/>
      <c r="K43" s="381"/>
    </row>
    <row r="44" spans="2:11" ht="15">
      <c r="B44" s="157"/>
      <c r="C44" s="16"/>
      <c r="D44" s="35"/>
      <c r="E44" s="36"/>
      <c r="F44" s="36"/>
      <c r="G44" s="157"/>
      <c r="H44" s="37"/>
      <c r="I44" s="35"/>
      <c r="J44" s="36"/>
      <c r="K44" s="36"/>
    </row>
    <row r="45" spans="2:11" ht="15">
      <c r="B45" s="157"/>
      <c r="C45" s="16"/>
      <c r="D45" s="425"/>
      <c r="E45" s="425"/>
      <c r="F45" s="36"/>
      <c r="G45" s="157"/>
      <c r="H45" s="426"/>
      <c r="I45" s="426"/>
      <c r="J45" s="36"/>
      <c r="K45" s="36"/>
    </row>
    <row r="46" spans="2:11" ht="15">
      <c r="B46" s="157"/>
      <c r="C46" s="38"/>
      <c r="D46" s="406" t="s">
        <v>190</v>
      </c>
      <c r="E46" s="406"/>
      <c r="F46" s="36"/>
      <c r="G46" s="36"/>
      <c r="H46" s="41" t="s">
        <v>193</v>
      </c>
      <c r="I46" s="380" t="s">
        <v>189</v>
      </c>
      <c r="J46" s="380"/>
      <c r="K46" s="41"/>
    </row>
    <row r="47" spans="2:11" ht="15" customHeight="1">
      <c r="B47" s="157"/>
      <c r="C47" s="39"/>
      <c r="D47" s="402" t="s">
        <v>1</v>
      </c>
      <c r="E47" s="402"/>
      <c r="F47" s="40"/>
      <c r="G47" s="40"/>
      <c r="H47" s="379" t="s">
        <v>194</v>
      </c>
      <c r="I47" s="379"/>
      <c r="J47" s="379"/>
      <c r="K47" s="379"/>
    </row>
    <row r="48" ht="15"/>
    <row r="49" ht="15" hidden="1"/>
    <row r="50" ht="15"/>
    <row r="51" ht="15"/>
    <row r="52" ht="15"/>
    <row r="53" ht="15" hidden="1"/>
  </sheetData>
  <mergeCells count="22">
    <mergeCell ref="D3:I3"/>
    <mergeCell ref="D4:I4"/>
    <mergeCell ref="D5:I5"/>
    <mergeCell ref="D2:I2"/>
    <mergeCell ref="D20:E20"/>
    <mergeCell ref="D12:E12"/>
    <mergeCell ref="D13:E13"/>
    <mergeCell ref="D14:E14"/>
    <mergeCell ref="D17:E17"/>
    <mergeCell ref="D18:E18"/>
    <mergeCell ref="D19:E19"/>
    <mergeCell ref="D26:E26"/>
    <mergeCell ref="D27:E27"/>
    <mergeCell ref="D28:E28"/>
    <mergeCell ref="D31:E31"/>
    <mergeCell ref="D32:E32"/>
    <mergeCell ref="H45:I45"/>
    <mergeCell ref="D33:E33"/>
    <mergeCell ref="D34:E34"/>
    <mergeCell ref="D46:E46"/>
    <mergeCell ref="D47:E47"/>
    <mergeCell ref="D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142" customWidth="1"/>
    <col min="2" max="2" width="3.00390625" style="142" customWidth="1"/>
    <col min="3" max="4" width="11.421875" style="142" customWidth="1"/>
    <col min="5" max="5" width="23.57421875" style="142" customWidth="1"/>
    <col min="6" max="6" width="2.8515625" style="142" customWidth="1"/>
    <col min="7" max="10" width="21.00390625" style="142" customWidth="1"/>
    <col min="11" max="11" width="2.7109375" style="142" customWidth="1"/>
    <col min="12" max="12" width="3.7109375" style="142" customWidth="1"/>
    <col min="13" max="256" width="0" style="142" hidden="1" customWidth="1"/>
    <col min="257" max="257" width="2.421875" style="142" customWidth="1"/>
    <col min="258" max="258" width="3.00390625" style="142" customWidth="1"/>
    <col min="259" max="260" width="11.421875" style="142" customWidth="1"/>
    <col min="261" max="261" width="23.57421875" style="142" customWidth="1"/>
    <col min="262" max="262" width="2.8515625" style="142" customWidth="1"/>
    <col min="263" max="266" width="21.00390625" style="142" customWidth="1"/>
    <col min="267" max="267" width="2.7109375" style="142" customWidth="1"/>
    <col min="268" max="268" width="3.7109375" style="142" customWidth="1"/>
    <col min="269" max="512" width="0" style="142" hidden="1" customWidth="1"/>
    <col min="513" max="513" width="2.421875" style="142" customWidth="1"/>
    <col min="514" max="514" width="3.00390625" style="142" customWidth="1"/>
    <col min="515" max="516" width="11.421875" style="142" customWidth="1"/>
    <col min="517" max="517" width="23.57421875" style="142" customWidth="1"/>
    <col min="518" max="518" width="2.8515625" style="142" customWidth="1"/>
    <col min="519" max="522" width="21.00390625" style="142" customWidth="1"/>
    <col min="523" max="523" width="2.7109375" style="142" customWidth="1"/>
    <col min="524" max="524" width="3.7109375" style="142" customWidth="1"/>
    <col min="525" max="768" width="0" style="142" hidden="1" customWidth="1"/>
    <col min="769" max="769" width="2.421875" style="142" customWidth="1"/>
    <col min="770" max="770" width="3.00390625" style="142" customWidth="1"/>
    <col min="771" max="772" width="11.421875" style="142" customWidth="1"/>
    <col min="773" max="773" width="23.57421875" style="142" customWidth="1"/>
    <col min="774" max="774" width="2.8515625" style="142" customWidth="1"/>
    <col min="775" max="778" width="21.00390625" style="142" customWidth="1"/>
    <col min="779" max="779" width="2.7109375" style="142" customWidth="1"/>
    <col min="780" max="780" width="3.7109375" style="142" customWidth="1"/>
    <col min="781" max="1024" width="0" style="142" hidden="1" customWidth="1"/>
    <col min="1025" max="1025" width="2.421875" style="142" customWidth="1"/>
    <col min="1026" max="1026" width="3.00390625" style="142" customWidth="1"/>
    <col min="1027" max="1028" width="11.421875" style="142" customWidth="1"/>
    <col min="1029" max="1029" width="23.57421875" style="142" customWidth="1"/>
    <col min="1030" max="1030" width="2.8515625" style="142" customWidth="1"/>
    <col min="1031" max="1034" width="21.00390625" style="142" customWidth="1"/>
    <col min="1035" max="1035" width="2.7109375" style="142" customWidth="1"/>
    <col min="1036" max="1036" width="3.7109375" style="142" customWidth="1"/>
    <col min="1037" max="1280" width="0" style="142" hidden="1" customWidth="1"/>
    <col min="1281" max="1281" width="2.421875" style="142" customWidth="1"/>
    <col min="1282" max="1282" width="3.00390625" style="142" customWidth="1"/>
    <col min="1283" max="1284" width="11.421875" style="142" customWidth="1"/>
    <col min="1285" max="1285" width="23.57421875" style="142" customWidth="1"/>
    <col min="1286" max="1286" width="2.8515625" style="142" customWidth="1"/>
    <col min="1287" max="1290" width="21.00390625" style="142" customWidth="1"/>
    <col min="1291" max="1291" width="2.7109375" style="142" customWidth="1"/>
    <col min="1292" max="1292" width="3.7109375" style="142" customWidth="1"/>
    <col min="1293" max="1536" width="0" style="142" hidden="1" customWidth="1"/>
    <col min="1537" max="1537" width="2.421875" style="142" customWidth="1"/>
    <col min="1538" max="1538" width="3.00390625" style="142" customWidth="1"/>
    <col min="1539" max="1540" width="11.421875" style="142" customWidth="1"/>
    <col min="1541" max="1541" width="23.57421875" style="142" customWidth="1"/>
    <col min="1542" max="1542" width="2.8515625" style="142" customWidth="1"/>
    <col min="1543" max="1546" width="21.00390625" style="142" customWidth="1"/>
    <col min="1547" max="1547" width="2.7109375" style="142" customWidth="1"/>
    <col min="1548" max="1548" width="3.7109375" style="142" customWidth="1"/>
    <col min="1549" max="1792" width="0" style="142" hidden="1" customWidth="1"/>
    <col min="1793" max="1793" width="2.421875" style="142" customWidth="1"/>
    <col min="1794" max="1794" width="3.00390625" style="142" customWidth="1"/>
    <col min="1795" max="1796" width="11.421875" style="142" customWidth="1"/>
    <col min="1797" max="1797" width="23.57421875" style="142" customWidth="1"/>
    <col min="1798" max="1798" width="2.8515625" style="142" customWidth="1"/>
    <col min="1799" max="1802" width="21.00390625" style="142" customWidth="1"/>
    <col min="1803" max="1803" width="2.7109375" style="142" customWidth="1"/>
    <col min="1804" max="1804" width="3.7109375" style="142" customWidth="1"/>
    <col min="1805" max="2048" width="0" style="142" hidden="1" customWidth="1"/>
    <col min="2049" max="2049" width="2.421875" style="142" customWidth="1"/>
    <col min="2050" max="2050" width="3.00390625" style="142" customWidth="1"/>
    <col min="2051" max="2052" width="11.421875" style="142" customWidth="1"/>
    <col min="2053" max="2053" width="23.57421875" style="142" customWidth="1"/>
    <col min="2054" max="2054" width="2.8515625" style="142" customWidth="1"/>
    <col min="2055" max="2058" width="21.00390625" style="142" customWidth="1"/>
    <col min="2059" max="2059" width="2.7109375" style="142" customWidth="1"/>
    <col min="2060" max="2060" width="3.7109375" style="142" customWidth="1"/>
    <col min="2061" max="2304" width="0" style="142" hidden="1" customWidth="1"/>
    <col min="2305" max="2305" width="2.421875" style="142" customWidth="1"/>
    <col min="2306" max="2306" width="3.00390625" style="142" customWidth="1"/>
    <col min="2307" max="2308" width="11.421875" style="142" customWidth="1"/>
    <col min="2309" max="2309" width="23.57421875" style="142" customWidth="1"/>
    <col min="2310" max="2310" width="2.8515625" style="142" customWidth="1"/>
    <col min="2311" max="2314" width="21.00390625" style="142" customWidth="1"/>
    <col min="2315" max="2315" width="2.7109375" style="142" customWidth="1"/>
    <col min="2316" max="2316" width="3.7109375" style="142" customWidth="1"/>
    <col min="2317" max="2560" width="0" style="142" hidden="1" customWidth="1"/>
    <col min="2561" max="2561" width="2.421875" style="142" customWidth="1"/>
    <col min="2562" max="2562" width="3.00390625" style="142" customWidth="1"/>
    <col min="2563" max="2564" width="11.421875" style="142" customWidth="1"/>
    <col min="2565" max="2565" width="23.57421875" style="142" customWidth="1"/>
    <col min="2566" max="2566" width="2.8515625" style="142" customWidth="1"/>
    <col min="2567" max="2570" width="21.00390625" style="142" customWidth="1"/>
    <col min="2571" max="2571" width="2.7109375" style="142" customWidth="1"/>
    <col min="2572" max="2572" width="3.7109375" style="142" customWidth="1"/>
    <col min="2573" max="2816" width="0" style="142" hidden="1" customWidth="1"/>
    <col min="2817" max="2817" width="2.421875" style="142" customWidth="1"/>
    <col min="2818" max="2818" width="3.00390625" style="142" customWidth="1"/>
    <col min="2819" max="2820" width="11.421875" style="142" customWidth="1"/>
    <col min="2821" max="2821" width="23.57421875" style="142" customWidth="1"/>
    <col min="2822" max="2822" width="2.8515625" style="142" customWidth="1"/>
    <col min="2823" max="2826" width="21.00390625" style="142" customWidth="1"/>
    <col min="2827" max="2827" width="2.7109375" style="142" customWidth="1"/>
    <col min="2828" max="2828" width="3.7109375" style="142" customWidth="1"/>
    <col min="2829" max="3072" width="0" style="142" hidden="1" customWidth="1"/>
    <col min="3073" max="3073" width="2.421875" style="142" customWidth="1"/>
    <col min="3074" max="3074" width="3.00390625" style="142" customWidth="1"/>
    <col min="3075" max="3076" width="11.421875" style="142" customWidth="1"/>
    <col min="3077" max="3077" width="23.57421875" style="142" customWidth="1"/>
    <col min="3078" max="3078" width="2.8515625" style="142" customWidth="1"/>
    <col min="3079" max="3082" width="21.00390625" style="142" customWidth="1"/>
    <col min="3083" max="3083" width="2.7109375" style="142" customWidth="1"/>
    <col min="3084" max="3084" width="3.7109375" style="142" customWidth="1"/>
    <col min="3085" max="3328" width="0" style="142" hidden="1" customWidth="1"/>
    <col min="3329" max="3329" width="2.421875" style="142" customWidth="1"/>
    <col min="3330" max="3330" width="3.00390625" style="142" customWidth="1"/>
    <col min="3331" max="3332" width="11.421875" style="142" customWidth="1"/>
    <col min="3333" max="3333" width="23.57421875" style="142" customWidth="1"/>
    <col min="3334" max="3334" width="2.8515625" style="142" customWidth="1"/>
    <col min="3335" max="3338" width="21.00390625" style="142" customWidth="1"/>
    <col min="3339" max="3339" width="2.7109375" style="142" customWidth="1"/>
    <col min="3340" max="3340" width="3.7109375" style="142" customWidth="1"/>
    <col min="3341" max="3584" width="0" style="142" hidden="1" customWidth="1"/>
    <col min="3585" max="3585" width="2.421875" style="142" customWidth="1"/>
    <col min="3586" max="3586" width="3.00390625" style="142" customWidth="1"/>
    <col min="3587" max="3588" width="11.421875" style="142" customWidth="1"/>
    <col min="3589" max="3589" width="23.57421875" style="142" customWidth="1"/>
    <col min="3590" max="3590" width="2.8515625" style="142" customWidth="1"/>
    <col min="3591" max="3594" width="21.00390625" style="142" customWidth="1"/>
    <col min="3595" max="3595" width="2.7109375" style="142" customWidth="1"/>
    <col min="3596" max="3596" width="3.7109375" style="142" customWidth="1"/>
    <col min="3597" max="3840" width="0" style="142" hidden="1" customWidth="1"/>
    <col min="3841" max="3841" width="2.421875" style="142" customWidth="1"/>
    <col min="3842" max="3842" width="3.00390625" style="142" customWidth="1"/>
    <col min="3843" max="3844" width="11.421875" style="142" customWidth="1"/>
    <col min="3845" max="3845" width="23.57421875" style="142" customWidth="1"/>
    <col min="3846" max="3846" width="2.8515625" style="142" customWidth="1"/>
    <col min="3847" max="3850" width="21.00390625" style="142" customWidth="1"/>
    <col min="3851" max="3851" width="2.7109375" style="142" customWidth="1"/>
    <col min="3852" max="3852" width="3.7109375" style="142" customWidth="1"/>
    <col min="3853" max="4096" width="0" style="142" hidden="1" customWidth="1"/>
    <col min="4097" max="4097" width="2.421875" style="142" customWidth="1"/>
    <col min="4098" max="4098" width="3.00390625" style="142" customWidth="1"/>
    <col min="4099" max="4100" width="11.421875" style="142" customWidth="1"/>
    <col min="4101" max="4101" width="23.57421875" style="142" customWidth="1"/>
    <col min="4102" max="4102" width="2.8515625" style="142" customWidth="1"/>
    <col min="4103" max="4106" width="21.00390625" style="142" customWidth="1"/>
    <col min="4107" max="4107" width="2.7109375" style="142" customWidth="1"/>
    <col min="4108" max="4108" width="3.7109375" style="142" customWidth="1"/>
    <col min="4109" max="4352" width="0" style="142" hidden="1" customWidth="1"/>
    <col min="4353" max="4353" width="2.421875" style="142" customWidth="1"/>
    <col min="4354" max="4354" width="3.00390625" style="142" customWidth="1"/>
    <col min="4355" max="4356" width="11.421875" style="142" customWidth="1"/>
    <col min="4357" max="4357" width="23.57421875" style="142" customWidth="1"/>
    <col min="4358" max="4358" width="2.8515625" style="142" customWidth="1"/>
    <col min="4359" max="4362" width="21.00390625" style="142" customWidth="1"/>
    <col min="4363" max="4363" width="2.7109375" style="142" customWidth="1"/>
    <col min="4364" max="4364" width="3.7109375" style="142" customWidth="1"/>
    <col min="4365" max="4608" width="0" style="142" hidden="1" customWidth="1"/>
    <col min="4609" max="4609" width="2.421875" style="142" customWidth="1"/>
    <col min="4610" max="4610" width="3.00390625" style="142" customWidth="1"/>
    <col min="4611" max="4612" width="11.421875" style="142" customWidth="1"/>
    <col min="4613" max="4613" width="23.57421875" style="142" customWidth="1"/>
    <col min="4614" max="4614" width="2.8515625" style="142" customWidth="1"/>
    <col min="4615" max="4618" width="21.00390625" style="142" customWidth="1"/>
    <col min="4619" max="4619" width="2.7109375" style="142" customWidth="1"/>
    <col min="4620" max="4620" width="3.7109375" style="142" customWidth="1"/>
    <col min="4621" max="4864" width="0" style="142" hidden="1" customWidth="1"/>
    <col min="4865" max="4865" width="2.421875" style="142" customWidth="1"/>
    <col min="4866" max="4866" width="3.00390625" style="142" customWidth="1"/>
    <col min="4867" max="4868" width="11.421875" style="142" customWidth="1"/>
    <col min="4869" max="4869" width="23.57421875" style="142" customWidth="1"/>
    <col min="4870" max="4870" width="2.8515625" style="142" customWidth="1"/>
    <col min="4871" max="4874" width="21.00390625" style="142" customWidth="1"/>
    <col min="4875" max="4875" width="2.7109375" style="142" customWidth="1"/>
    <col min="4876" max="4876" width="3.7109375" style="142" customWidth="1"/>
    <col min="4877" max="5120" width="0" style="142" hidden="1" customWidth="1"/>
    <col min="5121" max="5121" width="2.421875" style="142" customWidth="1"/>
    <col min="5122" max="5122" width="3.00390625" style="142" customWidth="1"/>
    <col min="5123" max="5124" width="11.421875" style="142" customWidth="1"/>
    <col min="5125" max="5125" width="23.57421875" style="142" customWidth="1"/>
    <col min="5126" max="5126" width="2.8515625" style="142" customWidth="1"/>
    <col min="5127" max="5130" width="21.00390625" style="142" customWidth="1"/>
    <col min="5131" max="5131" width="2.7109375" style="142" customWidth="1"/>
    <col min="5132" max="5132" width="3.7109375" style="142" customWidth="1"/>
    <col min="5133" max="5376" width="0" style="142" hidden="1" customWidth="1"/>
    <col min="5377" max="5377" width="2.421875" style="142" customWidth="1"/>
    <col min="5378" max="5378" width="3.00390625" style="142" customWidth="1"/>
    <col min="5379" max="5380" width="11.421875" style="142" customWidth="1"/>
    <col min="5381" max="5381" width="23.57421875" style="142" customWidth="1"/>
    <col min="5382" max="5382" width="2.8515625" style="142" customWidth="1"/>
    <col min="5383" max="5386" width="21.00390625" style="142" customWidth="1"/>
    <col min="5387" max="5387" width="2.7109375" style="142" customWidth="1"/>
    <col min="5388" max="5388" width="3.7109375" style="142" customWidth="1"/>
    <col min="5389" max="5632" width="0" style="142" hidden="1" customWidth="1"/>
    <col min="5633" max="5633" width="2.421875" style="142" customWidth="1"/>
    <col min="5634" max="5634" width="3.00390625" style="142" customWidth="1"/>
    <col min="5635" max="5636" width="11.421875" style="142" customWidth="1"/>
    <col min="5637" max="5637" width="23.57421875" style="142" customWidth="1"/>
    <col min="5638" max="5638" width="2.8515625" style="142" customWidth="1"/>
    <col min="5639" max="5642" width="21.00390625" style="142" customWidth="1"/>
    <col min="5643" max="5643" width="2.7109375" style="142" customWidth="1"/>
    <col min="5644" max="5644" width="3.7109375" style="142" customWidth="1"/>
    <col min="5645" max="5888" width="0" style="142" hidden="1" customWidth="1"/>
    <col min="5889" max="5889" width="2.421875" style="142" customWidth="1"/>
    <col min="5890" max="5890" width="3.00390625" style="142" customWidth="1"/>
    <col min="5891" max="5892" width="11.421875" style="142" customWidth="1"/>
    <col min="5893" max="5893" width="23.57421875" style="142" customWidth="1"/>
    <col min="5894" max="5894" width="2.8515625" style="142" customWidth="1"/>
    <col min="5895" max="5898" width="21.00390625" style="142" customWidth="1"/>
    <col min="5899" max="5899" width="2.7109375" style="142" customWidth="1"/>
    <col min="5900" max="5900" width="3.7109375" style="142" customWidth="1"/>
    <col min="5901" max="6144" width="0" style="142" hidden="1" customWidth="1"/>
    <col min="6145" max="6145" width="2.421875" style="142" customWidth="1"/>
    <col min="6146" max="6146" width="3.00390625" style="142" customWidth="1"/>
    <col min="6147" max="6148" width="11.421875" style="142" customWidth="1"/>
    <col min="6149" max="6149" width="23.57421875" style="142" customWidth="1"/>
    <col min="6150" max="6150" width="2.8515625" style="142" customWidth="1"/>
    <col min="6151" max="6154" width="21.00390625" style="142" customWidth="1"/>
    <col min="6155" max="6155" width="2.7109375" style="142" customWidth="1"/>
    <col min="6156" max="6156" width="3.7109375" style="142" customWidth="1"/>
    <col min="6157" max="6400" width="0" style="142" hidden="1" customWidth="1"/>
    <col min="6401" max="6401" width="2.421875" style="142" customWidth="1"/>
    <col min="6402" max="6402" width="3.00390625" style="142" customWidth="1"/>
    <col min="6403" max="6404" width="11.421875" style="142" customWidth="1"/>
    <col min="6405" max="6405" width="23.57421875" style="142" customWidth="1"/>
    <col min="6406" max="6406" width="2.8515625" style="142" customWidth="1"/>
    <col min="6407" max="6410" width="21.00390625" style="142" customWidth="1"/>
    <col min="6411" max="6411" width="2.7109375" style="142" customWidth="1"/>
    <col min="6412" max="6412" width="3.7109375" style="142" customWidth="1"/>
    <col min="6413" max="6656" width="0" style="142" hidden="1" customWidth="1"/>
    <col min="6657" max="6657" width="2.421875" style="142" customWidth="1"/>
    <col min="6658" max="6658" width="3.00390625" style="142" customWidth="1"/>
    <col min="6659" max="6660" width="11.421875" style="142" customWidth="1"/>
    <col min="6661" max="6661" width="23.57421875" style="142" customWidth="1"/>
    <col min="6662" max="6662" width="2.8515625" style="142" customWidth="1"/>
    <col min="6663" max="6666" width="21.00390625" style="142" customWidth="1"/>
    <col min="6667" max="6667" width="2.7109375" style="142" customWidth="1"/>
    <col min="6668" max="6668" width="3.7109375" style="142" customWidth="1"/>
    <col min="6669" max="6912" width="0" style="142" hidden="1" customWidth="1"/>
    <col min="6913" max="6913" width="2.421875" style="142" customWidth="1"/>
    <col min="6914" max="6914" width="3.00390625" style="142" customWidth="1"/>
    <col min="6915" max="6916" width="11.421875" style="142" customWidth="1"/>
    <col min="6917" max="6917" width="23.57421875" style="142" customWidth="1"/>
    <col min="6918" max="6918" width="2.8515625" style="142" customWidth="1"/>
    <col min="6919" max="6922" width="21.00390625" style="142" customWidth="1"/>
    <col min="6923" max="6923" width="2.7109375" style="142" customWidth="1"/>
    <col min="6924" max="6924" width="3.7109375" style="142" customWidth="1"/>
    <col min="6925" max="7168" width="0" style="142" hidden="1" customWidth="1"/>
    <col min="7169" max="7169" width="2.421875" style="142" customWidth="1"/>
    <col min="7170" max="7170" width="3.00390625" style="142" customWidth="1"/>
    <col min="7171" max="7172" width="11.421875" style="142" customWidth="1"/>
    <col min="7173" max="7173" width="23.57421875" style="142" customWidth="1"/>
    <col min="7174" max="7174" width="2.8515625" style="142" customWidth="1"/>
    <col min="7175" max="7178" width="21.00390625" style="142" customWidth="1"/>
    <col min="7179" max="7179" width="2.7109375" style="142" customWidth="1"/>
    <col min="7180" max="7180" width="3.7109375" style="142" customWidth="1"/>
    <col min="7181" max="7424" width="0" style="142" hidden="1" customWidth="1"/>
    <col min="7425" max="7425" width="2.421875" style="142" customWidth="1"/>
    <col min="7426" max="7426" width="3.00390625" style="142" customWidth="1"/>
    <col min="7427" max="7428" width="11.421875" style="142" customWidth="1"/>
    <col min="7429" max="7429" width="23.57421875" style="142" customWidth="1"/>
    <col min="7430" max="7430" width="2.8515625" style="142" customWidth="1"/>
    <col min="7431" max="7434" width="21.00390625" style="142" customWidth="1"/>
    <col min="7435" max="7435" width="2.7109375" style="142" customWidth="1"/>
    <col min="7436" max="7436" width="3.7109375" style="142" customWidth="1"/>
    <col min="7437" max="7680" width="0" style="142" hidden="1" customWidth="1"/>
    <col min="7681" max="7681" width="2.421875" style="142" customWidth="1"/>
    <col min="7682" max="7682" width="3.00390625" style="142" customWidth="1"/>
    <col min="7683" max="7684" width="11.421875" style="142" customWidth="1"/>
    <col min="7685" max="7685" width="23.57421875" style="142" customWidth="1"/>
    <col min="7686" max="7686" width="2.8515625" style="142" customWidth="1"/>
    <col min="7687" max="7690" width="21.00390625" style="142" customWidth="1"/>
    <col min="7691" max="7691" width="2.7109375" style="142" customWidth="1"/>
    <col min="7692" max="7692" width="3.7109375" style="142" customWidth="1"/>
    <col min="7693" max="7936" width="0" style="142" hidden="1" customWidth="1"/>
    <col min="7937" max="7937" width="2.421875" style="142" customWidth="1"/>
    <col min="7938" max="7938" width="3.00390625" style="142" customWidth="1"/>
    <col min="7939" max="7940" width="11.421875" style="142" customWidth="1"/>
    <col min="7941" max="7941" width="23.57421875" style="142" customWidth="1"/>
    <col min="7942" max="7942" width="2.8515625" style="142" customWidth="1"/>
    <col min="7943" max="7946" width="21.00390625" style="142" customWidth="1"/>
    <col min="7947" max="7947" width="2.7109375" style="142" customWidth="1"/>
    <col min="7948" max="7948" width="3.7109375" style="142" customWidth="1"/>
    <col min="7949" max="8192" width="0" style="142" hidden="1" customWidth="1"/>
    <col min="8193" max="8193" width="2.421875" style="142" customWidth="1"/>
    <col min="8194" max="8194" width="3.00390625" style="142" customWidth="1"/>
    <col min="8195" max="8196" width="11.421875" style="142" customWidth="1"/>
    <col min="8197" max="8197" width="23.57421875" style="142" customWidth="1"/>
    <col min="8198" max="8198" width="2.8515625" style="142" customWidth="1"/>
    <col min="8199" max="8202" width="21.00390625" style="142" customWidth="1"/>
    <col min="8203" max="8203" width="2.7109375" style="142" customWidth="1"/>
    <col min="8204" max="8204" width="3.7109375" style="142" customWidth="1"/>
    <col min="8205" max="8448" width="0" style="142" hidden="1" customWidth="1"/>
    <col min="8449" max="8449" width="2.421875" style="142" customWidth="1"/>
    <col min="8450" max="8450" width="3.00390625" style="142" customWidth="1"/>
    <col min="8451" max="8452" width="11.421875" style="142" customWidth="1"/>
    <col min="8453" max="8453" width="23.57421875" style="142" customWidth="1"/>
    <col min="8454" max="8454" width="2.8515625" style="142" customWidth="1"/>
    <col min="8455" max="8458" width="21.00390625" style="142" customWidth="1"/>
    <col min="8459" max="8459" width="2.7109375" style="142" customWidth="1"/>
    <col min="8460" max="8460" width="3.7109375" style="142" customWidth="1"/>
    <col min="8461" max="8704" width="0" style="142" hidden="1" customWidth="1"/>
    <col min="8705" max="8705" width="2.421875" style="142" customWidth="1"/>
    <col min="8706" max="8706" width="3.00390625" style="142" customWidth="1"/>
    <col min="8707" max="8708" width="11.421875" style="142" customWidth="1"/>
    <col min="8709" max="8709" width="23.57421875" style="142" customWidth="1"/>
    <col min="8710" max="8710" width="2.8515625" style="142" customWidth="1"/>
    <col min="8711" max="8714" width="21.00390625" style="142" customWidth="1"/>
    <col min="8715" max="8715" width="2.7109375" style="142" customWidth="1"/>
    <col min="8716" max="8716" width="3.7109375" style="142" customWidth="1"/>
    <col min="8717" max="8960" width="0" style="142" hidden="1" customWidth="1"/>
    <col min="8961" max="8961" width="2.421875" style="142" customWidth="1"/>
    <col min="8962" max="8962" width="3.00390625" style="142" customWidth="1"/>
    <col min="8963" max="8964" width="11.421875" style="142" customWidth="1"/>
    <col min="8965" max="8965" width="23.57421875" style="142" customWidth="1"/>
    <col min="8966" max="8966" width="2.8515625" style="142" customWidth="1"/>
    <col min="8967" max="8970" width="21.00390625" style="142" customWidth="1"/>
    <col min="8971" max="8971" width="2.7109375" style="142" customWidth="1"/>
    <col min="8972" max="8972" width="3.7109375" style="142" customWidth="1"/>
    <col min="8973" max="9216" width="0" style="142" hidden="1" customWidth="1"/>
    <col min="9217" max="9217" width="2.421875" style="142" customWidth="1"/>
    <col min="9218" max="9218" width="3.00390625" style="142" customWidth="1"/>
    <col min="9219" max="9220" width="11.421875" style="142" customWidth="1"/>
    <col min="9221" max="9221" width="23.57421875" style="142" customWidth="1"/>
    <col min="9222" max="9222" width="2.8515625" style="142" customWidth="1"/>
    <col min="9223" max="9226" width="21.00390625" style="142" customWidth="1"/>
    <col min="9227" max="9227" width="2.7109375" style="142" customWidth="1"/>
    <col min="9228" max="9228" width="3.7109375" style="142" customWidth="1"/>
    <col min="9229" max="9472" width="0" style="142" hidden="1" customWidth="1"/>
    <col min="9473" max="9473" width="2.421875" style="142" customWidth="1"/>
    <col min="9474" max="9474" width="3.00390625" style="142" customWidth="1"/>
    <col min="9475" max="9476" width="11.421875" style="142" customWidth="1"/>
    <col min="9477" max="9477" width="23.57421875" style="142" customWidth="1"/>
    <col min="9478" max="9478" width="2.8515625" style="142" customWidth="1"/>
    <col min="9479" max="9482" width="21.00390625" style="142" customWidth="1"/>
    <col min="9483" max="9483" width="2.7109375" style="142" customWidth="1"/>
    <col min="9484" max="9484" width="3.7109375" style="142" customWidth="1"/>
    <col min="9485" max="9728" width="0" style="142" hidden="1" customWidth="1"/>
    <col min="9729" max="9729" width="2.421875" style="142" customWidth="1"/>
    <col min="9730" max="9730" width="3.00390625" style="142" customWidth="1"/>
    <col min="9731" max="9732" width="11.421875" style="142" customWidth="1"/>
    <col min="9733" max="9733" width="23.57421875" style="142" customWidth="1"/>
    <col min="9734" max="9734" width="2.8515625" style="142" customWidth="1"/>
    <col min="9735" max="9738" width="21.00390625" style="142" customWidth="1"/>
    <col min="9739" max="9739" width="2.7109375" style="142" customWidth="1"/>
    <col min="9740" max="9740" width="3.7109375" style="142" customWidth="1"/>
    <col min="9741" max="9984" width="0" style="142" hidden="1" customWidth="1"/>
    <col min="9985" max="9985" width="2.421875" style="142" customWidth="1"/>
    <col min="9986" max="9986" width="3.00390625" style="142" customWidth="1"/>
    <col min="9987" max="9988" width="11.421875" style="142" customWidth="1"/>
    <col min="9989" max="9989" width="23.57421875" style="142" customWidth="1"/>
    <col min="9990" max="9990" width="2.8515625" style="142" customWidth="1"/>
    <col min="9991" max="9994" width="21.00390625" style="142" customWidth="1"/>
    <col min="9995" max="9995" width="2.7109375" style="142" customWidth="1"/>
    <col min="9996" max="9996" width="3.7109375" style="142" customWidth="1"/>
    <col min="9997" max="10240" width="0" style="142" hidden="1" customWidth="1"/>
    <col min="10241" max="10241" width="2.421875" style="142" customWidth="1"/>
    <col min="10242" max="10242" width="3.00390625" style="142" customWidth="1"/>
    <col min="10243" max="10244" width="11.421875" style="142" customWidth="1"/>
    <col min="10245" max="10245" width="23.57421875" style="142" customWidth="1"/>
    <col min="10246" max="10246" width="2.8515625" style="142" customWidth="1"/>
    <col min="10247" max="10250" width="21.00390625" style="142" customWidth="1"/>
    <col min="10251" max="10251" width="2.7109375" style="142" customWidth="1"/>
    <col min="10252" max="10252" width="3.7109375" style="142" customWidth="1"/>
    <col min="10253" max="10496" width="0" style="142" hidden="1" customWidth="1"/>
    <col min="10497" max="10497" width="2.421875" style="142" customWidth="1"/>
    <col min="10498" max="10498" width="3.00390625" style="142" customWidth="1"/>
    <col min="10499" max="10500" width="11.421875" style="142" customWidth="1"/>
    <col min="10501" max="10501" width="23.57421875" style="142" customWidth="1"/>
    <col min="10502" max="10502" width="2.8515625" style="142" customWidth="1"/>
    <col min="10503" max="10506" width="21.00390625" style="142" customWidth="1"/>
    <col min="10507" max="10507" width="2.7109375" style="142" customWidth="1"/>
    <col min="10508" max="10508" width="3.7109375" style="142" customWidth="1"/>
    <col min="10509" max="10752" width="0" style="142" hidden="1" customWidth="1"/>
    <col min="10753" max="10753" width="2.421875" style="142" customWidth="1"/>
    <col min="10754" max="10754" width="3.00390625" style="142" customWidth="1"/>
    <col min="10755" max="10756" width="11.421875" style="142" customWidth="1"/>
    <col min="10757" max="10757" width="23.57421875" style="142" customWidth="1"/>
    <col min="10758" max="10758" width="2.8515625" style="142" customWidth="1"/>
    <col min="10759" max="10762" width="21.00390625" style="142" customWidth="1"/>
    <col min="10763" max="10763" width="2.7109375" style="142" customWidth="1"/>
    <col min="10764" max="10764" width="3.7109375" style="142" customWidth="1"/>
    <col min="10765" max="11008" width="0" style="142" hidden="1" customWidth="1"/>
    <col min="11009" max="11009" width="2.421875" style="142" customWidth="1"/>
    <col min="11010" max="11010" width="3.00390625" style="142" customWidth="1"/>
    <col min="11011" max="11012" width="11.421875" style="142" customWidth="1"/>
    <col min="11013" max="11013" width="23.57421875" style="142" customWidth="1"/>
    <col min="11014" max="11014" width="2.8515625" style="142" customWidth="1"/>
    <col min="11015" max="11018" width="21.00390625" style="142" customWidth="1"/>
    <col min="11019" max="11019" width="2.7109375" style="142" customWidth="1"/>
    <col min="11020" max="11020" width="3.7109375" style="142" customWidth="1"/>
    <col min="11021" max="11264" width="0" style="142" hidden="1" customWidth="1"/>
    <col min="11265" max="11265" width="2.421875" style="142" customWidth="1"/>
    <col min="11266" max="11266" width="3.00390625" style="142" customWidth="1"/>
    <col min="11267" max="11268" width="11.421875" style="142" customWidth="1"/>
    <col min="11269" max="11269" width="23.57421875" style="142" customWidth="1"/>
    <col min="11270" max="11270" width="2.8515625" style="142" customWidth="1"/>
    <col min="11271" max="11274" width="21.00390625" style="142" customWidth="1"/>
    <col min="11275" max="11275" width="2.7109375" style="142" customWidth="1"/>
    <col min="11276" max="11276" width="3.7109375" style="142" customWidth="1"/>
    <col min="11277" max="11520" width="0" style="142" hidden="1" customWidth="1"/>
    <col min="11521" max="11521" width="2.421875" style="142" customWidth="1"/>
    <col min="11522" max="11522" width="3.00390625" style="142" customWidth="1"/>
    <col min="11523" max="11524" width="11.421875" style="142" customWidth="1"/>
    <col min="11525" max="11525" width="23.57421875" style="142" customWidth="1"/>
    <col min="11526" max="11526" width="2.8515625" style="142" customWidth="1"/>
    <col min="11527" max="11530" width="21.00390625" style="142" customWidth="1"/>
    <col min="11531" max="11531" width="2.7109375" style="142" customWidth="1"/>
    <col min="11532" max="11532" width="3.7109375" style="142" customWidth="1"/>
    <col min="11533" max="11776" width="0" style="142" hidden="1" customWidth="1"/>
    <col min="11777" max="11777" width="2.421875" style="142" customWidth="1"/>
    <col min="11778" max="11778" width="3.00390625" style="142" customWidth="1"/>
    <col min="11779" max="11780" width="11.421875" style="142" customWidth="1"/>
    <col min="11781" max="11781" width="23.57421875" style="142" customWidth="1"/>
    <col min="11782" max="11782" width="2.8515625" style="142" customWidth="1"/>
    <col min="11783" max="11786" width="21.00390625" style="142" customWidth="1"/>
    <col min="11787" max="11787" width="2.7109375" style="142" customWidth="1"/>
    <col min="11788" max="11788" width="3.7109375" style="142" customWidth="1"/>
    <col min="11789" max="12032" width="0" style="142" hidden="1" customWidth="1"/>
    <col min="12033" max="12033" width="2.421875" style="142" customWidth="1"/>
    <col min="12034" max="12034" width="3.00390625" style="142" customWidth="1"/>
    <col min="12035" max="12036" width="11.421875" style="142" customWidth="1"/>
    <col min="12037" max="12037" width="23.57421875" style="142" customWidth="1"/>
    <col min="12038" max="12038" width="2.8515625" style="142" customWidth="1"/>
    <col min="12039" max="12042" width="21.00390625" style="142" customWidth="1"/>
    <col min="12043" max="12043" width="2.7109375" style="142" customWidth="1"/>
    <col min="12044" max="12044" width="3.7109375" style="142" customWidth="1"/>
    <col min="12045" max="12288" width="0" style="142" hidden="1" customWidth="1"/>
    <col min="12289" max="12289" width="2.421875" style="142" customWidth="1"/>
    <col min="12290" max="12290" width="3.00390625" style="142" customWidth="1"/>
    <col min="12291" max="12292" width="11.421875" style="142" customWidth="1"/>
    <col min="12293" max="12293" width="23.57421875" style="142" customWidth="1"/>
    <col min="12294" max="12294" width="2.8515625" style="142" customWidth="1"/>
    <col min="12295" max="12298" width="21.00390625" style="142" customWidth="1"/>
    <col min="12299" max="12299" width="2.7109375" style="142" customWidth="1"/>
    <col min="12300" max="12300" width="3.7109375" style="142" customWidth="1"/>
    <col min="12301" max="12544" width="0" style="142" hidden="1" customWidth="1"/>
    <col min="12545" max="12545" width="2.421875" style="142" customWidth="1"/>
    <col min="12546" max="12546" width="3.00390625" style="142" customWidth="1"/>
    <col min="12547" max="12548" width="11.421875" style="142" customWidth="1"/>
    <col min="12549" max="12549" width="23.57421875" style="142" customWidth="1"/>
    <col min="12550" max="12550" width="2.8515625" style="142" customWidth="1"/>
    <col min="12551" max="12554" width="21.00390625" style="142" customWidth="1"/>
    <col min="12555" max="12555" width="2.7109375" style="142" customWidth="1"/>
    <col min="12556" max="12556" width="3.7109375" style="142" customWidth="1"/>
    <col min="12557" max="12800" width="0" style="142" hidden="1" customWidth="1"/>
    <col min="12801" max="12801" width="2.421875" style="142" customWidth="1"/>
    <col min="12802" max="12802" width="3.00390625" style="142" customWidth="1"/>
    <col min="12803" max="12804" width="11.421875" style="142" customWidth="1"/>
    <col min="12805" max="12805" width="23.57421875" style="142" customWidth="1"/>
    <col min="12806" max="12806" width="2.8515625" style="142" customWidth="1"/>
    <col min="12807" max="12810" width="21.00390625" style="142" customWidth="1"/>
    <col min="12811" max="12811" width="2.7109375" style="142" customWidth="1"/>
    <col min="12812" max="12812" width="3.7109375" style="142" customWidth="1"/>
    <col min="12813" max="13056" width="0" style="142" hidden="1" customWidth="1"/>
    <col min="13057" max="13057" width="2.421875" style="142" customWidth="1"/>
    <col min="13058" max="13058" width="3.00390625" style="142" customWidth="1"/>
    <col min="13059" max="13060" width="11.421875" style="142" customWidth="1"/>
    <col min="13061" max="13061" width="23.57421875" style="142" customWidth="1"/>
    <col min="13062" max="13062" width="2.8515625" style="142" customWidth="1"/>
    <col min="13063" max="13066" width="21.00390625" style="142" customWidth="1"/>
    <col min="13067" max="13067" width="2.7109375" style="142" customWidth="1"/>
    <col min="13068" max="13068" width="3.7109375" style="142" customWidth="1"/>
    <col min="13069" max="13312" width="0" style="142" hidden="1" customWidth="1"/>
    <col min="13313" max="13313" width="2.421875" style="142" customWidth="1"/>
    <col min="13314" max="13314" width="3.00390625" style="142" customWidth="1"/>
    <col min="13315" max="13316" width="11.421875" style="142" customWidth="1"/>
    <col min="13317" max="13317" width="23.57421875" style="142" customWidth="1"/>
    <col min="13318" max="13318" width="2.8515625" style="142" customWidth="1"/>
    <col min="13319" max="13322" width="21.00390625" style="142" customWidth="1"/>
    <col min="13323" max="13323" width="2.7109375" style="142" customWidth="1"/>
    <col min="13324" max="13324" width="3.7109375" style="142" customWidth="1"/>
    <col min="13325" max="13568" width="0" style="142" hidden="1" customWidth="1"/>
    <col min="13569" max="13569" width="2.421875" style="142" customWidth="1"/>
    <col min="13570" max="13570" width="3.00390625" style="142" customWidth="1"/>
    <col min="13571" max="13572" width="11.421875" style="142" customWidth="1"/>
    <col min="13573" max="13573" width="23.57421875" style="142" customWidth="1"/>
    <col min="13574" max="13574" width="2.8515625" style="142" customWidth="1"/>
    <col min="13575" max="13578" width="21.00390625" style="142" customWidth="1"/>
    <col min="13579" max="13579" width="2.7109375" style="142" customWidth="1"/>
    <col min="13580" max="13580" width="3.7109375" style="142" customWidth="1"/>
    <col min="13581" max="13824" width="0" style="142" hidden="1" customWidth="1"/>
    <col min="13825" max="13825" width="2.421875" style="142" customWidth="1"/>
    <col min="13826" max="13826" width="3.00390625" style="142" customWidth="1"/>
    <col min="13827" max="13828" width="11.421875" style="142" customWidth="1"/>
    <col min="13829" max="13829" width="23.57421875" style="142" customWidth="1"/>
    <col min="13830" max="13830" width="2.8515625" style="142" customWidth="1"/>
    <col min="13831" max="13834" width="21.00390625" style="142" customWidth="1"/>
    <col min="13835" max="13835" width="2.7109375" style="142" customWidth="1"/>
    <col min="13836" max="13836" width="3.7109375" style="142" customWidth="1"/>
    <col min="13837" max="14080" width="0" style="142" hidden="1" customWidth="1"/>
    <col min="14081" max="14081" width="2.421875" style="142" customWidth="1"/>
    <col min="14082" max="14082" width="3.00390625" style="142" customWidth="1"/>
    <col min="14083" max="14084" width="11.421875" style="142" customWidth="1"/>
    <col min="14085" max="14085" width="23.57421875" style="142" customWidth="1"/>
    <col min="14086" max="14086" width="2.8515625" style="142" customWidth="1"/>
    <col min="14087" max="14090" width="21.00390625" style="142" customWidth="1"/>
    <col min="14091" max="14091" width="2.7109375" style="142" customWidth="1"/>
    <col min="14092" max="14092" width="3.7109375" style="142" customWidth="1"/>
    <col min="14093" max="14336" width="0" style="142" hidden="1" customWidth="1"/>
    <col min="14337" max="14337" width="2.421875" style="142" customWidth="1"/>
    <col min="14338" max="14338" width="3.00390625" style="142" customWidth="1"/>
    <col min="14339" max="14340" width="11.421875" style="142" customWidth="1"/>
    <col min="14341" max="14341" width="23.57421875" style="142" customWidth="1"/>
    <col min="14342" max="14342" width="2.8515625" style="142" customWidth="1"/>
    <col min="14343" max="14346" width="21.00390625" style="142" customWidth="1"/>
    <col min="14347" max="14347" width="2.7109375" style="142" customWidth="1"/>
    <col min="14348" max="14348" width="3.7109375" style="142" customWidth="1"/>
    <col min="14349" max="14592" width="0" style="142" hidden="1" customWidth="1"/>
    <col min="14593" max="14593" width="2.421875" style="142" customWidth="1"/>
    <col min="14594" max="14594" width="3.00390625" style="142" customWidth="1"/>
    <col min="14595" max="14596" width="11.421875" style="142" customWidth="1"/>
    <col min="14597" max="14597" width="23.57421875" style="142" customWidth="1"/>
    <col min="14598" max="14598" width="2.8515625" style="142" customWidth="1"/>
    <col min="14599" max="14602" width="21.00390625" style="142" customWidth="1"/>
    <col min="14603" max="14603" width="2.7109375" style="142" customWidth="1"/>
    <col min="14604" max="14604" width="3.7109375" style="142" customWidth="1"/>
    <col min="14605" max="14848" width="0" style="142" hidden="1" customWidth="1"/>
    <col min="14849" max="14849" width="2.421875" style="142" customWidth="1"/>
    <col min="14850" max="14850" width="3.00390625" style="142" customWidth="1"/>
    <col min="14851" max="14852" width="11.421875" style="142" customWidth="1"/>
    <col min="14853" max="14853" width="23.57421875" style="142" customWidth="1"/>
    <col min="14854" max="14854" width="2.8515625" style="142" customWidth="1"/>
    <col min="14855" max="14858" width="21.00390625" style="142" customWidth="1"/>
    <col min="14859" max="14859" width="2.7109375" style="142" customWidth="1"/>
    <col min="14860" max="14860" width="3.7109375" style="142" customWidth="1"/>
    <col min="14861" max="15104" width="0" style="142" hidden="1" customWidth="1"/>
    <col min="15105" max="15105" width="2.421875" style="142" customWidth="1"/>
    <col min="15106" max="15106" width="3.00390625" style="142" customWidth="1"/>
    <col min="15107" max="15108" width="11.421875" style="142" customWidth="1"/>
    <col min="15109" max="15109" width="23.57421875" style="142" customWidth="1"/>
    <col min="15110" max="15110" width="2.8515625" style="142" customWidth="1"/>
    <col min="15111" max="15114" width="21.00390625" style="142" customWidth="1"/>
    <col min="15115" max="15115" width="2.7109375" style="142" customWidth="1"/>
    <col min="15116" max="15116" width="3.7109375" style="142" customWidth="1"/>
    <col min="15117" max="15360" width="0" style="142" hidden="1" customWidth="1"/>
    <col min="15361" max="15361" width="2.421875" style="142" customWidth="1"/>
    <col min="15362" max="15362" width="3.00390625" style="142" customWidth="1"/>
    <col min="15363" max="15364" width="11.421875" style="142" customWidth="1"/>
    <col min="15365" max="15365" width="23.57421875" style="142" customWidth="1"/>
    <col min="15366" max="15366" width="2.8515625" style="142" customWidth="1"/>
    <col min="15367" max="15370" width="21.00390625" style="142" customWidth="1"/>
    <col min="15371" max="15371" width="2.7109375" style="142" customWidth="1"/>
    <col min="15372" max="15372" width="3.7109375" style="142" customWidth="1"/>
    <col min="15373" max="15616" width="0" style="142" hidden="1" customWidth="1"/>
    <col min="15617" max="15617" width="2.421875" style="142" customWidth="1"/>
    <col min="15618" max="15618" width="3.00390625" style="142" customWidth="1"/>
    <col min="15619" max="15620" width="11.421875" style="142" customWidth="1"/>
    <col min="15621" max="15621" width="23.57421875" style="142" customWidth="1"/>
    <col min="15622" max="15622" width="2.8515625" style="142" customWidth="1"/>
    <col min="15623" max="15626" width="21.00390625" style="142" customWidth="1"/>
    <col min="15627" max="15627" width="2.7109375" style="142" customWidth="1"/>
    <col min="15628" max="15628" width="3.7109375" style="142" customWidth="1"/>
    <col min="15629" max="15872" width="0" style="142" hidden="1" customWidth="1"/>
    <col min="15873" max="15873" width="2.421875" style="142" customWidth="1"/>
    <col min="15874" max="15874" width="3.00390625" style="142" customWidth="1"/>
    <col min="15875" max="15876" width="11.421875" style="142" customWidth="1"/>
    <col min="15877" max="15877" width="23.57421875" style="142" customWidth="1"/>
    <col min="15878" max="15878" width="2.8515625" style="142" customWidth="1"/>
    <col min="15879" max="15882" width="21.00390625" style="142" customWidth="1"/>
    <col min="15883" max="15883" width="2.7109375" style="142" customWidth="1"/>
    <col min="15884" max="15884" width="3.7109375" style="142" customWidth="1"/>
    <col min="15885" max="16128" width="0" style="142" hidden="1" customWidth="1"/>
    <col min="16129" max="16129" width="2.421875" style="142" customWidth="1"/>
    <col min="16130" max="16130" width="3.00390625" style="142" customWidth="1"/>
    <col min="16131" max="16132" width="11.421875" style="142" customWidth="1"/>
    <col min="16133" max="16133" width="23.57421875" style="142" customWidth="1"/>
    <col min="16134" max="16134" width="2.8515625" style="142" customWidth="1"/>
    <col min="16135" max="16138" width="21.00390625" style="142" customWidth="1"/>
    <col min="16139" max="16139" width="2.7109375" style="142" customWidth="1"/>
    <col min="16140" max="16140" width="3.7109375" style="142" customWidth="1"/>
    <col min="16141" max="16146" width="0" style="142" hidden="1" customWidth="1"/>
    <col min="16147" max="16384" width="0" style="142" hidden="1" customWidth="1"/>
  </cols>
  <sheetData>
    <row r="1" ht="8.25" customHeight="1" thickBot="1"/>
    <row r="2" spans="2:11" ht="15">
      <c r="B2" s="283"/>
      <c r="C2" s="284"/>
      <c r="D2" s="491" t="s">
        <v>108</v>
      </c>
      <c r="E2" s="491"/>
      <c r="F2" s="491"/>
      <c r="G2" s="491"/>
      <c r="H2" s="491"/>
      <c r="I2" s="491"/>
      <c r="J2" s="284"/>
      <c r="K2" s="285"/>
    </row>
    <row r="3" spans="2:11" ht="15">
      <c r="B3" s="286"/>
      <c r="C3" s="287"/>
      <c r="D3" s="481" t="s">
        <v>199</v>
      </c>
      <c r="E3" s="481"/>
      <c r="F3" s="481"/>
      <c r="G3" s="481"/>
      <c r="H3" s="481"/>
      <c r="I3" s="481"/>
      <c r="J3" s="287"/>
      <c r="K3" s="288"/>
    </row>
    <row r="4" spans="2:11" ht="15">
      <c r="B4" s="286"/>
      <c r="C4" s="287"/>
      <c r="D4" s="481" t="s">
        <v>11</v>
      </c>
      <c r="E4" s="481"/>
      <c r="F4" s="481"/>
      <c r="G4" s="481"/>
      <c r="H4" s="481"/>
      <c r="I4" s="481"/>
      <c r="J4" s="287"/>
      <c r="K4" s="288"/>
    </row>
    <row r="5" spans="2:11" ht="15.75" thickBot="1">
      <c r="B5" s="289"/>
      <c r="C5" s="290"/>
      <c r="D5" s="492" t="s">
        <v>109</v>
      </c>
      <c r="E5" s="492"/>
      <c r="F5" s="492"/>
      <c r="G5" s="492"/>
      <c r="H5" s="492"/>
      <c r="I5" s="492"/>
      <c r="J5" s="291"/>
      <c r="K5" s="292"/>
    </row>
    <row r="6" spans="2:11" ht="24.75" thickBot="1">
      <c r="B6" s="293"/>
      <c r="C6" s="493" t="s">
        <v>110</v>
      </c>
      <c r="D6" s="493"/>
      <c r="E6" s="493"/>
      <c r="F6" s="294"/>
      <c r="G6" s="295" t="s">
        <v>111</v>
      </c>
      <c r="H6" s="295" t="s">
        <v>112</v>
      </c>
      <c r="I6" s="294" t="s">
        <v>113</v>
      </c>
      <c r="J6" s="294" t="s">
        <v>114</v>
      </c>
      <c r="K6" s="296"/>
    </row>
    <row r="7" spans="2:11" ht="7.5" customHeight="1">
      <c r="B7" s="1"/>
      <c r="C7" s="487"/>
      <c r="D7" s="487"/>
      <c r="E7" s="487"/>
      <c r="F7" s="487"/>
      <c r="G7" s="487"/>
      <c r="H7" s="487"/>
      <c r="I7" s="487"/>
      <c r="J7" s="487"/>
      <c r="K7" s="488"/>
    </row>
    <row r="8" spans="2:11" ht="7.5" customHeight="1">
      <c r="B8" s="2"/>
      <c r="C8" s="489"/>
      <c r="D8" s="489"/>
      <c r="E8" s="489"/>
      <c r="F8" s="489"/>
      <c r="G8" s="489"/>
      <c r="H8" s="489"/>
      <c r="I8" s="489"/>
      <c r="J8" s="489"/>
      <c r="K8" s="490"/>
    </row>
    <row r="9" spans="2:11" ht="15">
      <c r="B9" s="2"/>
      <c r="C9" s="484" t="s">
        <v>115</v>
      </c>
      <c r="D9" s="484"/>
      <c r="E9" s="484"/>
      <c r="F9" s="3"/>
      <c r="G9" s="3"/>
      <c r="H9" s="3"/>
      <c r="I9" s="3"/>
      <c r="J9" s="3"/>
      <c r="K9" s="4"/>
    </row>
    <row r="10" spans="2:11" ht="15">
      <c r="B10" s="5"/>
      <c r="C10" s="486" t="s">
        <v>116</v>
      </c>
      <c r="D10" s="486"/>
      <c r="E10" s="486"/>
      <c r="F10" s="6"/>
      <c r="G10" s="6"/>
      <c r="H10" s="6"/>
      <c r="I10" s="6"/>
      <c r="J10" s="6"/>
      <c r="K10" s="7"/>
    </row>
    <row r="11" spans="2:11" ht="15">
      <c r="B11" s="5"/>
      <c r="C11" s="484" t="s">
        <v>117</v>
      </c>
      <c r="D11" s="484"/>
      <c r="E11" s="484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423" t="s">
        <v>118</v>
      </c>
      <c r="E12" s="423"/>
      <c r="F12" s="6"/>
      <c r="G12" s="13" t="s">
        <v>119</v>
      </c>
      <c r="H12" s="13" t="s">
        <v>120</v>
      </c>
      <c r="I12" s="14">
        <v>0</v>
      </c>
      <c r="J12" s="14">
        <v>0</v>
      </c>
      <c r="K12" s="15"/>
    </row>
    <row r="13" spans="2:11" ht="15">
      <c r="B13" s="11"/>
      <c r="C13" s="12"/>
      <c r="D13" s="423" t="s">
        <v>121</v>
      </c>
      <c r="E13" s="423"/>
      <c r="F13" s="6"/>
      <c r="G13" s="13" t="s">
        <v>119</v>
      </c>
      <c r="H13" s="13" t="s">
        <v>120</v>
      </c>
      <c r="I13" s="14">
        <v>0</v>
      </c>
      <c r="J13" s="14">
        <v>0</v>
      </c>
      <c r="K13" s="15"/>
    </row>
    <row r="14" spans="2:11" ht="15">
      <c r="B14" s="11"/>
      <c r="C14" s="12"/>
      <c r="D14" s="423" t="s">
        <v>122</v>
      </c>
      <c r="E14" s="423"/>
      <c r="F14" s="6"/>
      <c r="G14" s="13" t="s">
        <v>119</v>
      </c>
      <c r="H14" s="13" t="s">
        <v>120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484" t="s">
        <v>123</v>
      </c>
      <c r="D16" s="484"/>
      <c r="E16" s="484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423" t="s">
        <v>124</v>
      </c>
      <c r="E17" s="423"/>
      <c r="F17" s="6"/>
      <c r="G17" s="13" t="s">
        <v>119</v>
      </c>
      <c r="H17" s="13" t="s">
        <v>120</v>
      </c>
      <c r="I17" s="14">
        <v>0</v>
      </c>
      <c r="J17" s="14">
        <v>0</v>
      </c>
      <c r="K17" s="15"/>
    </row>
    <row r="18" spans="2:11" ht="15">
      <c r="B18" s="11"/>
      <c r="C18" s="12"/>
      <c r="D18" s="423" t="s">
        <v>125</v>
      </c>
      <c r="E18" s="423"/>
      <c r="F18" s="6"/>
      <c r="G18" s="13" t="s">
        <v>119</v>
      </c>
      <c r="H18" s="13" t="s">
        <v>120</v>
      </c>
      <c r="I18" s="14">
        <v>0</v>
      </c>
      <c r="J18" s="14">
        <v>0</v>
      </c>
      <c r="K18" s="15"/>
    </row>
    <row r="19" spans="2:11" ht="15">
      <c r="B19" s="11"/>
      <c r="C19" s="12"/>
      <c r="D19" s="423" t="s">
        <v>121</v>
      </c>
      <c r="E19" s="423"/>
      <c r="F19" s="6"/>
      <c r="G19" s="13" t="s">
        <v>119</v>
      </c>
      <c r="H19" s="13" t="s">
        <v>120</v>
      </c>
      <c r="I19" s="14">
        <v>0</v>
      </c>
      <c r="J19" s="14">
        <v>0</v>
      </c>
      <c r="K19" s="15"/>
    </row>
    <row r="20" spans="2:11" ht="15">
      <c r="B20" s="11"/>
      <c r="C20" s="19"/>
      <c r="D20" s="423" t="s">
        <v>122</v>
      </c>
      <c r="E20" s="423"/>
      <c r="F20" s="6"/>
      <c r="G20" s="13" t="s">
        <v>119</v>
      </c>
      <c r="H20" s="13" t="s">
        <v>120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148"/>
      <c r="H21" s="148"/>
      <c r="I21" s="9"/>
      <c r="J21" s="9"/>
      <c r="K21" s="15"/>
    </row>
    <row r="22" spans="2:11" ht="15">
      <c r="B22" s="20"/>
      <c r="C22" s="483" t="s">
        <v>126</v>
      </c>
      <c r="D22" s="483"/>
      <c r="E22" s="483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149"/>
      <c r="F23" s="6"/>
      <c r="G23" s="148"/>
      <c r="H23" s="148"/>
      <c r="I23" s="9"/>
      <c r="J23" s="9"/>
      <c r="K23" s="10"/>
    </row>
    <row r="24" spans="2:11" ht="15">
      <c r="B24" s="5"/>
      <c r="C24" s="486" t="s">
        <v>127</v>
      </c>
      <c r="D24" s="486"/>
      <c r="E24" s="486"/>
      <c r="F24" s="6"/>
      <c r="G24" s="148"/>
      <c r="H24" s="148"/>
      <c r="I24" s="9"/>
      <c r="J24" s="9"/>
      <c r="K24" s="10"/>
    </row>
    <row r="25" spans="2:11" ht="15">
      <c r="B25" s="5"/>
      <c r="C25" s="484" t="s">
        <v>117</v>
      </c>
      <c r="D25" s="484"/>
      <c r="E25" s="484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423" t="s">
        <v>118</v>
      </c>
      <c r="E26" s="423"/>
      <c r="F26" s="6"/>
      <c r="G26" s="13" t="s">
        <v>119</v>
      </c>
      <c r="H26" s="13" t="s">
        <v>120</v>
      </c>
      <c r="I26" s="14">
        <v>0</v>
      </c>
      <c r="J26" s="14">
        <v>0</v>
      </c>
      <c r="K26" s="15"/>
    </row>
    <row r="27" spans="2:11" ht="15">
      <c r="B27" s="11"/>
      <c r="C27" s="19"/>
      <c r="D27" s="423" t="s">
        <v>121</v>
      </c>
      <c r="E27" s="423"/>
      <c r="F27" s="19"/>
      <c r="G27" s="25" t="s">
        <v>119</v>
      </c>
      <c r="H27" s="25" t="s">
        <v>120</v>
      </c>
      <c r="I27" s="14">
        <v>0</v>
      </c>
      <c r="J27" s="14">
        <v>0</v>
      </c>
      <c r="K27" s="15"/>
    </row>
    <row r="28" spans="2:11" ht="15">
      <c r="B28" s="11"/>
      <c r="C28" s="19"/>
      <c r="D28" s="423" t="s">
        <v>122</v>
      </c>
      <c r="E28" s="423"/>
      <c r="F28" s="19"/>
      <c r="G28" s="25" t="s">
        <v>119</v>
      </c>
      <c r="H28" s="25" t="s">
        <v>120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148"/>
      <c r="H29" s="148"/>
      <c r="I29" s="9"/>
      <c r="J29" s="9"/>
      <c r="K29" s="15"/>
    </row>
    <row r="30" spans="2:11" ht="15">
      <c r="B30" s="5"/>
      <c r="C30" s="484" t="s">
        <v>123</v>
      </c>
      <c r="D30" s="484"/>
      <c r="E30" s="484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423" t="s">
        <v>124</v>
      </c>
      <c r="E31" s="423"/>
      <c r="F31" s="6"/>
      <c r="G31" s="13" t="s">
        <v>119</v>
      </c>
      <c r="H31" s="13" t="s">
        <v>120</v>
      </c>
      <c r="I31" s="14">
        <v>0</v>
      </c>
      <c r="J31" s="14">
        <v>0</v>
      </c>
      <c r="K31" s="15"/>
    </row>
    <row r="32" spans="2:11" ht="15">
      <c r="B32" s="11"/>
      <c r="C32" s="12"/>
      <c r="D32" s="423" t="s">
        <v>125</v>
      </c>
      <c r="E32" s="423"/>
      <c r="F32" s="6"/>
      <c r="G32" s="13" t="s">
        <v>119</v>
      </c>
      <c r="H32" s="13" t="s">
        <v>120</v>
      </c>
      <c r="I32" s="14">
        <v>0</v>
      </c>
      <c r="J32" s="14">
        <v>0</v>
      </c>
      <c r="K32" s="15"/>
    </row>
    <row r="33" spans="2:11" ht="15">
      <c r="B33" s="11"/>
      <c r="C33" s="12"/>
      <c r="D33" s="423" t="s">
        <v>121</v>
      </c>
      <c r="E33" s="423"/>
      <c r="F33" s="6"/>
      <c r="G33" s="13" t="s">
        <v>119</v>
      </c>
      <c r="H33" s="13" t="s">
        <v>120</v>
      </c>
      <c r="I33" s="14">
        <v>0</v>
      </c>
      <c r="J33" s="14">
        <v>0</v>
      </c>
      <c r="K33" s="15"/>
    </row>
    <row r="34" spans="2:11" ht="15">
      <c r="B34" s="11"/>
      <c r="C34" s="6"/>
      <c r="D34" s="423" t="s">
        <v>122</v>
      </c>
      <c r="E34" s="423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148"/>
      <c r="H35" s="148"/>
      <c r="I35" s="9"/>
      <c r="J35" s="9"/>
      <c r="K35" s="15"/>
    </row>
    <row r="36" spans="2:11" ht="15">
      <c r="B36" s="20"/>
      <c r="C36" s="483" t="s">
        <v>128</v>
      </c>
      <c r="D36" s="483"/>
      <c r="E36" s="483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148"/>
      <c r="H37" s="148"/>
      <c r="I37" s="9"/>
      <c r="J37" s="9"/>
      <c r="K37" s="15"/>
    </row>
    <row r="38" spans="2:11" ht="15">
      <c r="B38" s="11"/>
      <c r="C38" s="484" t="s">
        <v>129</v>
      </c>
      <c r="D38" s="484"/>
      <c r="E38" s="484"/>
      <c r="F38" s="6"/>
      <c r="G38" s="13" t="s">
        <v>119</v>
      </c>
      <c r="H38" s="13" t="s">
        <v>120</v>
      </c>
      <c r="I38" s="191">
        <v>4757982</v>
      </c>
      <c r="J38" s="333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148"/>
      <c r="H39" s="148"/>
      <c r="I39" s="165"/>
      <c r="J39" s="9"/>
      <c r="K39" s="15"/>
    </row>
    <row r="40" spans="2:11" ht="15">
      <c r="B40" s="27"/>
      <c r="C40" s="485" t="s">
        <v>130</v>
      </c>
      <c r="D40" s="485"/>
      <c r="E40" s="485"/>
      <c r="F40" s="28"/>
      <c r="G40" s="29"/>
      <c r="H40" s="29"/>
      <c r="I40" s="166">
        <f>I38+I36+I22</f>
        <v>4757982</v>
      </c>
      <c r="J40" s="166">
        <f>J38+J36+J22</f>
        <v>2360557.91</v>
      </c>
      <c r="K40" s="30"/>
    </row>
    <row r="41" spans="3:11" ht="9" customHeight="1">
      <c r="C41" s="486"/>
      <c r="D41" s="486"/>
      <c r="E41" s="486"/>
      <c r="F41" s="486"/>
      <c r="G41" s="486"/>
      <c r="H41" s="486"/>
      <c r="I41" s="486"/>
      <c r="J41" s="486"/>
      <c r="K41" s="486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423" t="s">
        <v>2</v>
      </c>
      <c r="D43" s="423"/>
      <c r="E43" s="423"/>
      <c r="F43" s="423"/>
      <c r="G43" s="423"/>
      <c r="H43" s="423"/>
      <c r="I43" s="423"/>
      <c r="J43" s="423"/>
      <c r="K43" s="423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425"/>
      <c r="E45" s="425"/>
      <c r="F45" s="36"/>
      <c r="G45" s="34"/>
      <c r="H45" s="426"/>
      <c r="I45" s="426"/>
      <c r="J45" s="36"/>
      <c r="K45" s="36"/>
    </row>
    <row r="46" spans="2:11" ht="15">
      <c r="B46" s="34"/>
      <c r="C46" s="38"/>
      <c r="D46" s="406" t="s">
        <v>190</v>
      </c>
      <c r="E46" s="406"/>
      <c r="F46" s="36"/>
      <c r="G46" s="36"/>
      <c r="H46" s="406" t="s">
        <v>189</v>
      </c>
      <c r="I46" s="406"/>
      <c r="J46" s="6"/>
      <c r="K46" s="36"/>
    </row>
    <row r="47" spans="2:11" ht="15" customHeight="1">
      <c r="B47" s="34"/>
      <c r="C47" s="39"/>
      <c r="D47" s="402" t="s">
        <v>1</v>
      </c>
      <c r="E47" s="402"/>
      <c r="F47" s="40"/>
      <c r="G47" s="40"/>
      <c r="H47" s="402" t="s">
        <v>0</v>
      </c>
      <c r="I47" s="402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2018-10-04T21:34:14Z</cp:lastPrinted>
  <dcterms:created xsi:type="dcterms:W3CDTF">2015-01-09T23:34:30Z</dcterms:created>
  <dcterms:modified xsi:type="dcterms:W3CDTF">2019-11-27T19:07:54Z</dcterms:modified>
  <cp:category/>
  <cp:version/>
  <cp:contentType/>
  <cp:contentStatus/>
</cp:coreProperties>
</file>