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tabRatio="911" activeTab="5"/>
  </bookViews>
  <sheets>
    <sheet name="ACT-JUNIO-ACUM-19 " sheetId="55" r:id="rId1"/>
    <sheet name="SIT-FIN-JUN-19" sheetId="45" r:id="rId2"/>
    <sheet name="VAR-JUN-19 ACUM " sheetId="51" r:id="rId3"/>
    <sheet name="EDO. DE CAMBIOS JUNIO-19" sheetId="63" r:id="rId4"/>
    <sheet name="FLUJO DE EFEC-JUNIO-19" sheetId="62" r:id="rId5"/>
    <sheet name="ANA-ACT-JUN-19-ACUM" sheetId="56" r:id="rId6"/>
    <sheet name="ANA-DEUDA-JUNIO-19ACUM" sheetId="50" r:id="rId7"/>
  </sheets>
  <definedNames>
    <definedName name="_xlnm.Print_Area" localSheetId="0">'ACT-JUNIO-ACUM-19 '!$B$2:$H$79</definedName>
    <definedName name="_xlnm.Print_Area" localSheetId="5">'ANA-ACT-JUN-19-ACUM'!$B$1:$J$39</definedName>
    <definedName name="_xlnm.Print_Area" localSheetId="6">'ANA-DEUDA-JUNIO-19ACUM'!$B$3:$K$44</definedName>
    <definedName name="_xlnm.Print_Area" localSheetId="3">'EDO. DE CAMBIOS JUNIO-19'!$B$2:$E$79</definedName>
    <definedName name="_xlnm.Print_Area" localSheetId="4">'FLUJO DE EFEC-JUNIO-19'!$A$2:$H$82</definedName>
    <definedName name="_xlnm.Print_Area" localSheetId="1">'SIT-FIN-JUN-19'!$B$2:$L$65</definedName>
    <definedName name="_xlnm.Print_Area" localSheetId="2">'VAR-JUN-19 ACUM '!$B$2:$J$39</definedName>
  </definedNames>
  <calcPr calcId="152511"/>
</workbook>
</file>

<file path=xl/sharedStrings.xml><?xml version="1.0" encoding="utf-8"?>
<sst xmlns="http://schemas.openxmlformats.org/spreadsheetml/2006/main" count="414" uniqueCount="226">
  <si>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</si>
  <si>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</si>
  <si>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</si>
  <si>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</si>
  <si>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</si>
  <si>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</si>
  <si>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</si>
  <si>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 xml:space="preserve">Aportaciones </t>
  </si>
  <si>
    <t>Rectificaciones de Resultados de Ejercicios Anteriores</t>
  </si>
  <si>
    <t>Hacienda Pública/Patrimonio Contribuido</t>
  </si>
  <si>
    <t>Concepto</t>
  </si>
  <si>
    <t>(Pesos)</t>
  </si>
  <si>
    <t>TOTAL DEL  ACTIVO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</si>
  <si>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</si>
  <si>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</si>
  <si>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</si>
  <si>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</si>
  <si>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</si>
  <si>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</si>
  <si>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</si>
  <si>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</si>
  <si>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</si>
  <si>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</si>
  <si>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</si>
  <si>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</si>
  <si>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</si>
  <si>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</si>
  <si>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</si>
  <si>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</si>
  <si>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</si>
  <si>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</si>
  <si>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Convenios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</si>
  <si>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</si>
  <si>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</si>
  <si>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</si>
  <si>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</si>
  <si>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</si>
  <si>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</si>
  <si>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</si>
  <si>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Ingresos no Comprendidos en las Fracciones de la Ley de Ingresos Causados en Ejercicios Fiscales Anteriores Pendientes de Liquidación o Pago</t>
  </si>
  <si>
    <t>Ingresos por Venta de Bienes y Servicios</t>
  </si>
  <si>
    <t>Transferencias Internas y Asignaciones al Sector Público</t>
  </si>
  <si>
    <t>Aprovechamientos de Tipo Corriente</t>
  </si>
  <si>
    <t>Productos de Tipo Corriente</t>
  </si>
  <si>
    <t>Derechos</t>
  </si>
  <si>
    <t>Servicios Generales</t>
  </si>
  <si>
    <t>Materiales y Suministros</t>
  </si>
  <si>
    <t>Impuestos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</si>
  <si>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</si>
  <si>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</si>
  <si>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</si>
  <si>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</si>
  <si>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</si>
  <si>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</si>
  <si>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</si>
  <si>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</si>
  <si>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</si>
  <si>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</si>
  <si>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Total de  Activos  No Circulantes</t>
  </si>
  <si>
    <t>TOTAL DEL  PASIVO</t>
  </si>
  <si>
    <t>Total de Pasivos No Circulantes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</si>
  <si>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</si>
  <si>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</si>
  <si>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</si>
  <si>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</si>
  <si>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</si>
  <si>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</si>
  <si>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</si>
  <si>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</si>
  <si>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Total de Pasivos Circulantes</t>
  </si>
  <si>
    <t>Total de  Activos  Circulantes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</si>
  <si>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</si>
  <si>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</si>
  <si>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</si>
  <si>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</si>
  <si>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</si>
  <si>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</si>
  <si>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</si>
  <si>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</si>
  <si>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</si>
  <si>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</si>
  <si>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CONCEPTO</t>
  </si>
  <si>
    <t>Estado de Situación Financiera</t>
  </si>
  <si>
    <t>Aplicación</t>
  </si>
  <si>
    <t>Origen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</si>
  <si>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</si>
  <si>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</si>
  <si>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</si>
  <si>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Operación</t>
  </si>
  <si>
    <t>Flujos netos de Efectivo por Actividades de Financiamiento</t>
  </si>
  <si>
    <t>Otros Aplicaciones de Operación</t>
  </si>
  <si>
    <t xml:space="preserve">Disminución de Otros Pasivos </t>
  </si>
  <si>
    <t>Incremento de Activos Financieros</t>
  </si>
  <si>
    <t xml:space="preserve">Participaciones </t>
  </si>
  <si>
    <t xml:space="preserve">   Externo</t>
  </si>
  <si>
    <t xml:space="preserve">   Interno</t>
  </si>
  <si>
    <t>Servicios de la Deuda</t>
  </si>
  <si>
    <t xml:space="preserve">Incremento de Otros Pasivos </t>
  </si>
  <si>
    <t>Disminución de Activos Financieros</t>
  </si>
  <si>
    <t xml:space="preserve">Subsidios y Subvenciones </t>
  </si>
  <si>
    <t>Transferencias al resto del Sector Público</t>
  </si>
  <si>
    <t>Endeudamiento Neto</t>
  </si>
  <si>
    <t>Servicios Personales</t>
  </si>
  <si>
    <t>Flujo de Efectivo de las Actividades de Financiamiento</t>
  </si>
  <si>
    <t>Otros Origenes de Operación</t>
  </si>
  <si>
    <t>Flujos Netos de Efectivo por Actividades de Inversión</t>
  </si>
  <si>
    <t>Transferencias, Asignaciones y Subsidios y Otras ayudas</t>
  </si>
  <si>
    <t>Otras Aplicaciones de Inversión</t>
  </si>
  <si>
    <t>Otros Orígenes de Invresión</t>
  </si>
  <si>
    <t>Contribuciones de mejoras</t>
  </si>
  <si>
    <t>Cuotas y Aportaciones de Seguridad Social</t>
  </si>
  <si>
    <t xml:space="preserve">Flujos de Efectivo de las Actividades de Inversión </t>
  </si>
  <si>
    <t>Flujos de Efectivo de las Actividades de Operación</t>
  </si>
  <si>
    <t>Estado de Cambios en la Situación Financiera</t>
  </si>
  <si>
    <t>Exceso o Insuficiencia en la Actualización de la Hacienda Pública/Patrimonio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</si>
  <si>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</si>
  <si>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</si>
  <si>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</si>
  <si>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</si>
  <si>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</si>
  <si>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</si>
  <si>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</si>
  <si>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</si>
  <si>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</si>
  <si>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</si>
  <si>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</si>
  <si>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</si>
  <si>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</si>
  <si>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</si>
  <si>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</si>
  <si>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</si>
  <si>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</si>
  <si>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</si>
  <si>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</si>
  <si>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</si>
  <si>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</si>
  <si>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</si>
  <si>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</si>
  <si>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                                                     C.P.C. Carlos  Vicente  Morcillo Polanco.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</si>
  <si>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</si>
  <si>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</si>
  <si>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</si>
  <si>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</si>
  <si>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</si>
  <si>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</si>
  <si>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</si>
  <si>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</si>
  <si>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</si>
  <si>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</si>
  <si>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Estado de Actividades</t>
  </si>
  <si>
    <t>INGRESOS Y OTROS BENEFICIOS</t>
  </si>
  <si>
    <t>Ingresos de la Gestión</t>
  </si>
  <si>
    <t xml:space="preserve">Cuotas y Aportaciones de Seguridad Social </t>
  </si>
  <si>
    <t>Contribuciones de Mejoras</t>
  </si>
  <si>
    <t>Participaciones, Aportaciones, Transferencias, Asignaciones, Subsidios y Otras Ayudas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</si>
  <si>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</si>
  <si>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</si>
  <si>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</si>
  <si>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</si>
  <si>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</si>
  <si>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</si>
  <si>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</si>
  <si>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</si>
  <si>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</si>
  <si>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</si>
  <si>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</si>
  <si>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Transferencias, Asignaciones, Subsidios y Otras Ayudas</t>
  </si>
  <si>
    <t>Transferencias al Resto del Sector Público</t>
  </si>
  <si>
    <t>Subsidios y Subvenciones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</si>
  <si>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</si>
  <si>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</si>
  <si>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</si>
  <si>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</si>
  <si>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</si>
  <si>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</si>
  <si>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</si>
  <si>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</si>
  <si>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</si>
  <si>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</si>
  <si>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</si>
  <si>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</si>
  <si>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</si>
  <si>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</si>
  <si>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</si>
  <si>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</si>
  <si>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</si>
  <si>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</si>
  <si>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Cargo de quien autoriza</t>
  </si>
  <si>
    <t>Cargo de quien elabora</t>
  </si>
  <si>
    <t xml:space="preserve">          Director de Administración y Finanzas.</t>
  </si>
  <si>
    <t>Año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</si>
  <si>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</si>
  <si>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</si>
  <si>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</si>
  <si>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</si>
  <si>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TOTAL</t>
  </si>
  <si>
    <t xml:space="preserve">Patrimonio Neto Inicial Ajustado del Ejercicio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</si>
  <si>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</si>
  <si>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</si>
  <si>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</si>
  <si>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</si>
  <si>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C.P.Karen Cuitun Cardeña.</t>
  </si>
  <si>
    <t xml:space="preserve">           L.A. Gabriel Zentella Flores</t>
  </si>
  <si>
    <t xml:space="preserve">      Director de Administración y Finanzas.</t>
  </si>
  <si>
    <t xml:space="preserve">     Director de Administración y Finanzas.</t>
  </si>
  <si>
    <t xml:space="preserve">    Director de Administración y Finanzas.</t>
  </si>
  <si>
    <t>L.A. Gabriel Zentella Flores</t>
  </si>
  <si>
    <t>Saldo Neto en la Hacienda Pública / Patrimonio 2019</t>
  </si>
  <si>
    <t>Hacienda Pública/Patrimonio Neto Final del Ejercicio 2018</t>
  </si>
  <si>
    <t>Al 30 de Junio de 2019 y 2018</t>
  </si>
  <si>
    <t>Exceso o Insuficiencia en la actualización</t>
  </si>
  <si>
    <t>Auditoria Superior del Estado de Yucatán</t>
  </si>
  <si>
    <t>Estado de Flujo de Efectivo</t>
  </si>
  <si>
    <t>Pesos</t>
  </si>
  <si>
    <t>Director de Administración y Finanzas</t>
  </si>
  <si>
    <t>Director de Administracion y Finanzas</t>
  </si>
  <si>
    <t>AL 30 de Junio del 2019</t>
  </si>
  <si>
    <t>+</t>
  </si>
  <si>
    <t>Participaciones,Aportaciones, Convenios, Incentivos derivados de la colaboracion fiscal y fondos distintos de aportaciones.</t>
  </si>
  <si>
    <t>Del 01 de Enero al 30 de Junio  de 2019</t>
  </si>
  <si>
    <t>Del 01 de Enero al 30 de Junio del 2019.</t>
  </si>
  <si>
    <t>Del  01 de Enero al 30 de Junio de 2019.</t>
  </si>
  <si>
    <t>Del  01 de Enero  al 30 de Junio 2019.</t>
  </si>
  <si>
    <t>Del de  01 Enero al 30 de Junio de 2019 y 2018</t>
  </si>
  <si>
    <t>Cambios en la Hacienda Pública/Patrimonio Neto del Ejercicio 2019</t>
  </si>
  <si>
    <t>Variaciones de la Hacienda Pública/Patrimonio Neto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</si>
</sst>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&quot;$&quot;#,##0.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theme="0" tint="-0.4999699890613556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Arial"/>
      <family val="2"/>
    </font>
    <font>
      <i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 Rounded MT Bold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>
        <color indexed="23"/>
      </bottom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5">
    <xf numFmtId="0" fontId="0" fillId="0" borderId="0" xfId="0"/>
    <xf numFmtId="0" fontId="3" fillId="2" borderId="0" xfId="22" applyFont="1" applyFill="1" applyBorder="1" applyAlignment="1" applyProtection="1">
      <alignment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0" fontId="14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13" fillId="2" borderId="0" xfId="0" applyFont="1" applyFill="1" applyBorder="1" applyAlignment="1" applyProtection="1">
      <alignment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  <protection/>
    </xf>
    <xf numFmtId="0" fontId="13" fillId="2" borderId="0" xfId="0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3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4" fillId="3" borderId="1" xfId="0" applyFont="1" applyFill="1" applyBorder="1" applyAlignment="1" applyProtection="1">
      <alignment/>
      <protection locked="0"/>
    </xf>
    <xf numFmtId="0" fontId="13" fillId="2" borderId="0" xfId="0" applyFont="1" applyFill="1" applyBorder="1"/>
    <xf numFmtId="0" fontId="13" fillId="2" borderId="0" xfId="0" applyFont="1" applyFill="1" applyBorder="1" applyAlignment="1">
      <alignment vertical="top"/>
    </xf>
    <xf numFmtId="0" fontId="13" fillId="2" borderId="0" xfId="0" applyFont="1" applyFill="1"/>
    <xf numFmtId="0" fontId="11" fillId="2" borderId="0" xfId="0" applyFont="1" applyFill="1" applyBorder="1"/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 horizontal="right" vertical="top"/>
    </xf>
    <xf numFmtId="0" fontId="13" fillId="2" borderId="0" xfId="0" applyFont="1" applyFill="1" applyBorder="1" applyAlignment="1" applyProtection="1">
      <alignment/>
      <protection locked="0"/>
    </xf>
    <xf numFmtId="43" fontId="2" fillId="2" borderId="2" xfId="20" applyFont="1" applyFill="1" applyBorder="1" applyAlignment="1" applyProtection="1">
      <alignment/>
      <protection locked="0"/>
    </xf>
    <xf numFmtId="43" fontId="2" fillId="2" borderId="0" xfId="20" applyFont="1" applyFill="1" applyBorder="1" applyAlignment="1" applyProtection="1">
      <alignment/>
      <protection locked="0"/>
    </xf>
    <xf numFmtId="0" fontId="13" fillId="0" borderId="0" xfId="0" applyFont="1" applyProtection="1">
      <protection/>
    </xf>
    <xf numFmtId="0" fontId="13" fillId="2" borderId="0" xfId="0" applyFont="1" applyFill="1" applyProtection="1">
      <protection/>
    </xf>
    <xf numFmtId="0" fontId="13" fillId="2" borderId="0" xfId="0" applyFont="1" applyFill="1" applyAlignment="1" applyProtection="1">
      <alignment vertical="top"/>
      <protection/>
    </xf>
    <xf numFmtId="0" fontId="13" fillId="2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 horizontal="right" vertical="top"/>
      <protection/>
    </xf>
    <xf numFmtId="0" fontId="1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>
      <alignment horizontal="right"/>
    </xf>
    <xf numFmtId="43" fontId="2" fillId="2" borderId="0" xfId="20" applyFont="1" applyFill="1" applyBorder="1" applyAlignment="1">
      <alignment vertical="top"/>
    </xf>
    <xf numFmtId="0" fontId="0" fillId="0" borderId="0" xfId="0"/>
    <xf numFmtId="0" fontId="13" fillId="2" borderId="0" xfId="0" applyFont="1" applyFill="1" applyBorder="1" applyAlignment="1">
      <alignment horizontal="right"/>
    </xf>
    <xf numFmtId="0" fontId="0" fillId="0" borderId="0" xfId="0"/>
    <xf numFmtId="0" fontId="3" fillId="2" borderId="0" xfId="0" applyFont="1" applyFill="1" applyBorder="1" applyAlignment="1" applyProtection="1">
      <alignment vertical="top"/>
      <protection/>
    </xf>
    <xf numFmtId="0" fontId="13" fillId="2" borderId="0" xfId="0" applyFont="1" applyFill="1" applyBorder="1" applyProtection="1">
      <protection/>
    </xf>
    <xf numFmtId="0" fontId="13" fillId="2" borderId="0" xfId="0" applyFont="1" applyFill="1" applyBorder="1" applyAlignment="1" applyProtection="1">
      <alignment/>
      <protection locked="0"/>
    </xf>
    <xf numFmtId="0" fontId="13" fillId="2" borderId="1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4" fontId="13" fillId="0" borderId="0" xfId="0" applyNumberFormat="1" applyFont="1" applyProtection="1"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9" fillId="2" borderId="0" xfId="0" applyNumberFormat="1" applyFont="1" applyFill="1" applyBorder="1" applyAlignment="1">
      <alignment vertical="top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3" fillId="2" borderId="0" xfId="0" applyNumberFormat="1" applyFont="1" applyFill="1" applyBorder="1" applyAlignment="1" applyProtection="1">
      <alignment vertical="top"/>
      <protection/>
    </xf>
    <xf numFmtId="4" fontId="9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>
      <alignment vertical="top"/>
    </xf>
    <xf numFmtId="4" fontId="3" fillId="2" borderId="0" xfId="20" applyNumberFormat="1" applyFont="1" applyFill="1" applyBorder="1" applyAlignment="1" applyProtection="1">
      <alignment vertical="top"/>
      <protection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3" fillId="2" borderId="0" xfId="0" applyNumberFormat="1" applyFont="1" applyFill="1" applyBorder="1" applyAlignment="1" applyProtection="1">
      <alignment vertical="top"/>
      <protection/>
    </xf>
    <xf numFmtId="4" fontId="9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>
      <alignment vertical="top"/>
    </xf>
    <xf numFmtId="4" fontId="7" fillId="2" borderId="0" xfId="0" applyNumberFormat="1" applyFont="1" applyFill="1" applyBorder="1" applyAlignment="1" applyProtection="1">
      <alignment vertical="top"/>
      <protection/>
    </xf>
    <xf numFmtId="4" fontId="3" fillId="2" borderId="0" xfId="20" applyNumberFormat="1" applyFont="1" applyFill="1" applyBorder="1" applyAlignment="1" applyProtection="1">
      <alignment vertical="top"/>
      <protection/>
    </xf>
    <xf numFmtId="4" fontId="7" fillId="2" borderId="0" xfId="20" applyNumberFormat="1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167" fontId="21" fillId="0" borderId="0" xfId="0" applyNumberFormat="1" applyFont="1" applyBorder="1" applyAlignment="1">
      <alignment horizontal="right" wrapText="1"/>
    </xf>
    <xf numFmtId="167" fontId="20" fillId="0" borderId="0" xfId="0" applyNumberFormat="1" applyFont="1" applyBorder="1" applyAlignment="1">
      <alignment horizontal="right" wrapText="1"/>
    </xf>
    <xf numFmtId="43" fontId="2" fillId="3" borderId="0" xfId="20" applyFont="1" applyFill="1" applyBorder="1"/>
    <xf numFmtId="0" fontId="2" fillId="3" borderId="0" xfId="0" applyFont="1" applyFill="1" applyBorder="1" applyAlignment="1">
      <alignment vertical="top"/>
    </xf>
    <xf numFmtId="4" fontId="2" fillId="3" borderId="0" xfId="20" applyNumberFormat="1" applyFont="1" applyFill="1" applyBorder="1" applyAlignment="1" applyProtection="1">
      <alignment vertical="top"/>
      <protection locked="0"/>
    </xf>
    <xf numFmtId="4" fontId="2" fillId="3" borderId="0" xfId="0" applyNumberFormat="1" applyFont="1" applyFill="1" applyBorder="1" applyAlignment="1" applyProtection="1">
      <alignment vertical="top"/>
      <protection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Alignment="1" applyProtection="1">
      <alignment/>
      <protection locked="0"/>
    </xf>
    <xf numFmtId="0" fontId="4" fillId="3" borderId="0" xfId="0" applyFont="1" applyFill="1" applyAlignment="1" applyProtection="1">
      <alignment wrapText="1"/>
      <protection locked="0"/>
    </xf>
    <xf numFmtId="0" fontId="4" fillId="0" borderId="0" xfId="0" applyFont="1"/>
    <xf numFmtId="43" fontId="2" fillId="3" borderId="0" xfId="20" applyFont="1" applyFill="1" applyBorder="1" applyAlignment="1">
      <alignment vertical="top"/>
    </xf>
    <xf numFmtId="0" fontId="0" fillId="0" borderId="0" xfId="0"/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7" fillId="2" borderId="0" xfId="0" applyFont="1" applyFill="1" applyBorder="1" applyAlignment="1" applyProtection="1">
      <alignment vertical="top"/>
      <protection/>
    </xf>
    <xf numFmtId="0" fontId="13" fillId="2" borderId="0" xfId="0" applyFont="1" applyFill="1" applyBorder="1" applyAlignment="1">
      <alignment vertical="top"/>
    </xf>
    <xf numFmtId="3" fontId="12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top"/>
    </xf>
    <xf numFmtId="4" fontId="12" fillId="2" borderId="0" xfId="20" applyNumberFormat="1" applyFont="1" applyFill="1" applyBorder="1" applyAlignment="1">
      <alignment vertical="top"/>
    </xf>
    <xf numFmtId="4" fontId="13" fillId="2" borderId="0" xfId="0" applyNumberFormat="1" applyFont="1" applyFill="1" applyBorder="1" applyAlignment="1">
      <alignment vertical="top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20" applyNumberFormat="1" applyFont="1" applyFill="1" applyBorder="1" applyAlignment="1">
      <alignment vertical="top"/>
    </xf>
    <xf numFmtId="4" fontId="13" fillId="2" borderId="0" xfId="20" applyNumberFormat="1" applyFont="1" applyFill="1" applyBorder="1" applyAlignment="1">
      <alignment vertical="top"/>
    </xf>
    <xf numFmtId="0" fontId="3" fillId="2" borderId="0" xfId="22" applyFont="1" applyFill="1" applyBorder="1" applyAlignment="1">
      <alignment vertical="center"/>
      <protection/>
    </xf>
    <xf numFmtId="0" fontId="2" fillId="2" borderId="0" xfId="22" applyFont="1" applyFill="1" applyBorder="1" applyAlignment="1">
      <alignment/>
      <protection/>
    </xf>
    <xf numFmtId="3" fontId="2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3" fillId="2" borderId="0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horizontal="right" vertical="top"/>
      <protection/>
    </xf>
    <xf numFmtId="164" fontId="2" fillId="2" borderId="0" xfId="20" applyNumberFormat="1" applyFont="1" applyFill="1" applyBorder="1" applyAlignment="1" applyProtection="1">
      <alignment vertical="top"/>
      <protection/>
    </xf>
    <xf numFmtId="0" fontId="13" fillId="2" borderId="0" xfId="0" applyFont="1" applyFill="1" applyBorder="1" applyAlignment="1" applyProtection="1">
      <alignment horizontal="right" vertical="top"/>
      <protection/>
    </xf>
    <xf numFmtId="0" fontId="3" fillId="2" borderId="0" xfId="0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0" fontId="7" fillId="2" borderId="0" xfId="0" applyFont="1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12" fillId="2" borderId="0" xfId="0" applyFont="1" applyFill="1" applyBorder="1" applyAlignment="1" applyProtection="1">
      <alignment horizontal="right" vertical="top"/>
      <protection/>
    </xf>
    <xf numFmtId="0" fontId="13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>
      <alignment horizontal="left" vertical="top"/>
    </xf>
    <xf numFmtId="164" fontId="2" fillId="2" borderId="0" xfId="20" applyNumberFormat="1" applyFont="1" applyFill="1" applyBorder="1" applyAlignment="1">
      <alignment vertical="top"/>
    </xf>
    <xf numFmtId="3" fontId="12" fillId="2" borderId="0" xfId="0" applyNumberFormat="1" applyFont="1" applyFill="1" applyBorder="1" applyAlignment="1" applyProtection="1">
      <alignment horizontal="right" vertical="top"/>
      <protection locked="0"/>
    </xf>
    <xf numFmtId="3" fontId="13" fillId="2" borderId="0" xfId="0" applyNumberFormat="1" applyFont="1" applyFill="1" applyBorder="1" applyAlignment="1">
      <alignment horizontal="right" vertical="top"/>
    </xf>
    <xf numFmtId="3" fontId="12" fillId="2" borderId="0" xfId="0" applyNumberFormat="1" applyFont="1" applyFill="1" applyBorder="1" applyAlignment="1">
      <alignment horizontal="right" vertical="top"/>
    </xf>
    <xf numFmtId="3" fontId="13" fillId="2" borderId="0" xfId="0" applyNumberFormat="1" applyFont="1" applyFill="1" applyBorder="1" applyAlignment="1" applyProtection="1">
      <alignment horizontal="right" vertical="top"/>
      <protection locked="0"/>
    </xf>
    <xf numFmtId="4" fontId="12" fillId="2" borderId="0" xfId="0" applyNumberFormat="1" applyFont="1" applyFill="1" applyBorder="1" applyAlignment="1">
      <alignment horizontal="right" vertical="top"/>
    </xf>
    <xf numFmtId="4" fontId="13" fillId="2" borderId="0" xfId="0" applyNumberFormat="1" applyFont="1" applyFill="1" applyBorder="1" applyAlignment="1" applyProtection="1">
      <alignment horizontal="right" vertical="top"/>
      <protection locked="0"/>
    </xf>
    <xf numFmtId="4" fontId="13" fillId="2" borderId="0" xfId="0" applyNumberFormat="1" applyFont="1" applyFill="1" applyBorder="1" applyAlignment="1">
      <alignment horizontal="right" vertical="top"/>
    </xf>
    <xf numFmtId="3" fontId="19" fillId="2" borderId="3" xfId="0" applyNumberFormat="1" applyFont="1" applyFill="1" applyBorder="1" applyAlignment="1">
      <alignment horizontal="right" vertical="top"/>
    </xf>
    <xf numFmtId="4" fontId="19" fillId="2" borderId="3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20" applyNumberFormat="1" applyFont="1" applyFill="1" applyBorder="1" applyAlignment="1" applyProtection="1">
      <alignment vertical="top"/>
      <protection/>
    </xf>
    <xf numFmtId="0" fontId="16" fillId="2" borderId="0" xfId="0" applyFont="1" applyFill="1" applyBorder="1" applyAlignment="1" applyProtection="1">
      <alignment vertical="center" wrapText="1"/>
      <protection/>
    </xf>
    <xf numFmtId="4" fontId="9" fillId="2" borderId="0" xfId="20" applyNumberFormat="1" applyFont="1" applyFill="1" applyBorder="1" applyAlignment="1" applyProtection="1">
      <alignment vertical="top"/>
      <protection/>
    </xf>
    <xf numFmtId="4" fontId="2" fillId="2" borderId="0" xfId="2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3" fillId="2" borderId="0" xfId="0" applyNumberFormat="1" applyFont="1" applyFill="1" applyBorder="1" applyAlignment="1" applyProtection="1">
      <alignment vertical="top"/>
      <protection/>
    </xf>
    <xf numFmtId="4" fontId="9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>
      <alignment vertical="top"/>
    </xf>
    <xf numFmtId="4" fontId="3" fillId="2" borderId="0" xfId="2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4" fontId="3" fillId="0" borderId="0" xfId="20" applyNumberFormat="1" applyFont="1" applyFill="1" applyBorder="1" applyAlignment="1" applyProtection="1">
      <alignment vertical="top"/>
      <protection/>
    </xf>
    <xf numFmtId="4" fontId="7" fillId="0" borderId="0" xfId="20" applyNumberFormat="1" applyFont="1" applyFill="1" applyBorder="1" applyAlignment="1" applyProtection="1">
      <alignment vertical="top"/>
      <protection/>
    </xf>
    <xf numFmtId="0" fontId="7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13" fillId="2" borderId="4" xfId="0" applyFont="1" applyFill="1" applyBorder="1"/>
    <xf numFmtId="0" fontId="13" fillId="2" borderId="5" xfId="0" applyFont="1" applyFill="1" applyBorder="1" applyAlignment="1">
      <alignment/>
    </xf>
    <xf numFmtId="0" fontId="13" fillId="2" borderId="6" xfId="0" applyFont="1" applyFill="1" applyBorder="1"/>
    <xf numFmtId="0" fontId="3" fillId="2" borderId="5" xfId="0" applyFont="1" applyFill="1" applyBorder="1" applyAlignment="1">
      <alignment/>
    </xf>
    <xf numFmtId="0" fontId="13" fillId="2" borderId="6" xfId="0" applyFont="1" applyFill="1" applyBorder="1" applyAlignment="1">
      <alignment/>
    </xf>
    <xf numFmtId="0" fontId="3" fillId="2" borderId="5" xfId="0" applyFont="1" applyFill="1" applyBorder="1" applyAlignment="1">
      <alignment horizontal="left" vertical="top"/>
    </xf>
    <xf numFmtId="0" fontId="13" fillId="2" borderId="6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13" fillId="2" borderId="5" xfId="0" applyFont="1" applyFill="1" applyBorder="1"/>
    <xf numFmtId="0" fontId="0" fillId="0" borderId="0" xfId="0" applyBorder="1"/>
    <xf numFmtId="0" fontId="13" fillId="2" borderId="7" xfId="0" applyFont="1" applyFill="1" applyBorder="1"/>
    <xf numFmtId="0" fontId="13" fillId="2" borderId="8" xfId="0" applyFont="1" applyFill="1" applyBorder="1"/>
    <xf numFmtId="0" fontId="8" fillId="4" borderId="9" xfId="0" applyFont="1" applyFill="1" applyBorder="1"/>
    <xf numFmtId="0" fontId="6" fillId="4" borderId="10" xfId="22" applyFont="1" applyFill="1" applyBorder="1" applyAlignment="1">
      <alignment/>
      <protection/>
    </xf>
    <xf numFmtId="0" fontId="6" fillId="4" borderId="11" xfId="22" applyFont="1" applyFill="1" applyBorder="1" applyAlignment="1">
      <alignment/>
      <protection/>
    </xf>
    <xf numFmtId="0" fontId="6" fillId="4" borderId="10" xfId="0" applyFont="1" applyFill="1" applyBorder="1" applyAlignment="1">
      <alignment/>
    </xf>
    <xf numFmtId="0" fontId="3" fillId="2" borderId="9" xfId="21" applyNumberFormat="1" applyFont="1" applyFill="1" applyBorder="1" applyAlignment="1">
      <alignment horizontal="centerContinuous" vertical="center"/>
      <protection/>
    </xf>
    <xf numFmtId="0" fontId="3" fillId="2" borderId="10" xfId="21" applyNumberFormat="1" applyFont="1" applyFill="1" applyBorder="1" applyAlignment="1">
      <alignment horizontal="centerContinuous" vertical="center"/>
      <protection/>
    </xf>
    <xf numFmtId="0" fontId="3" fillId="2" borderId="11" xfId="21" applyNumberFormat="1" applyFont="1" applyFill="1" applyBorder="1" applyAlignment="1">
      <alignment horizontal="centerContinuous" vertical="center"/>
      <protection/>
    </xf>
    <xf numFmtId="0" fontId="1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/>
    </xf>
    <xf numFmtId="0" fontId="12" fillId="2" borderId="7" xfId="0" applyFont="1" applyFill="1" applyBorder="1" applyAlignment="1">
      <alignment vertical="top"/>
    </xf>
    <xf numFmtId="3" fontId="12" fillId="0" borderId="8" xfId="0" applyNumberFormat="1" applyFont="1" applyFill="1" applyBorder="1" applyAlignment="1">
      <alignment horizontal="right" vertical="top"/>
    </xf>
    <xf numFmtId="4" fontId="12" fillId="0" borderId="8" xfId="0" applyNumberFormat="1" applyFont="1" applyFill="1" applyBorder="1" applyAlignment="1">
      <alignment horizontal="right" vertical="top"/>
    </xf>
    <xf numFmtId="4" fontId="12" fillId="2" borderId="8" xfId="0" applyNumberFormat="1" applyFont="1" applyFill="1" applyBorder="1" applyAlignment="1">
      <alignment horizontal="right" vertical="top"/>
    </xf>
    <xf numFmtId="0" fontId="3" fillId="2" borderId="4" xfId="0" applyFont="1" applyFill="1" applyBorder="1" applyAlignment="1">
      <alignment vertical="top" wrapText="1"/>
    </xf>
    <xf numFmtId="0" fontId="11" fillId="5" borderId="9" xfId="22" applyFont="1" applyFill="1" applyBorder="1" applyAlignment="1">
      <alignment horizontal="center" vertical="center" wrapText="1"/>
      <protection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22" applyFont="1" applyFill="1" applyBorder="1" applyAlignment="1">
      <alignment horizontal="center" vertical="center" wrapText="1"/>
      <protection/>
    </xf>
    <xf numFmtId="0" fontId="11" fillId="5" borderId="7" xfId="22" applyFont="1" applyFill="1" applyBorder="1" applyAlignment="1">
      <alignment horizontal="center" vertical="center" wrapText="1"/>
      <protection/>
    </xf>
    <xf numFmtId="0" fontId="11" fillId="5" borderId="8" xfId="0" applyFont="1" applyFill="1" applyBorder="1" applyAlignment="1">
      <alignment horizontal="center" vertical="center" wrapText="1"/>
    </xf>
    <xf numFmtId="0" fontId="11" fillId="5" borderId="4" xfId="22" applyFont="1" applyFill="1" applyBorder="1" applyAlignment="1">
      <alignment horizontal="center" vertical="center" wrapText="1"/>
      <protection/>
    </xf>
    <xf numFmtId="0" fontId="12" fillId="2" borderId="6" xfId="0" applyFont="1" applyFill="1" applyBorder="1" applyAlignment="1">
      <alignment vertical="top"/>
    </xf>
    <xf numFmtId="0" fontId="15" fillId="2" borderId="5" xfId="0" applyFont="1" applyFill="1" applyBorder="1" applyAlignment="1">
      <alignment vertical="top"/>
    </xf>
    <xf numFmtId="0" fontId="15" fillId="2" borderId="6" xfId="0" applyFont="1" applyFill="1" applyBorder="1" applyAlignment="1">
      <alignment vertical="top"/>
    </xf>
    <xf numFmtId="0" fontId="6" fillId="4" borderId="0" xfId="0" applyFont="1" applyFill="1" applyBorder="1" applyAlignment="1" applyProtection="1">
      <alignment/>
      <protection/>
    </xf>
    <xf numFmtId="0" fontId="6" fillId="4" borderId="0" xfId="21" applyNumberFormat="1" applyFont="1" applyFill="1" applyBorder="1" applyAlignment="1" applyProtection="1">
      <alignment vertical="center"/>
      <protection/>
    </xf>
    <xf numFmtId="0" fontId="8" fillId="4" borderId="9" xfId="0" applyFont="1" applyFill="1" applyBorder="1" applyProtection="1">
      <protection/>
    </xf>
    <xf numFmtId="0" fontId="6" fillId="4" borderId="10" xfId="0" applyFont="1" applyFill="1" applyBorder="1" applyAlignment="1" applyProtection="1">
      <alignment/>
      <protection/>
    </xf>
    <xf numFmtId="0" fontId="6" fillId="4" borderId="11" xfId="0" applyFont="1" applyFill="1" applyBorder="1" applyAlignment="1" applyProtection="1">
      <alignment/>
      <protection/>
    </xf>
    <xf numFmtId="0" fontId="6" fillId="4" borderId="6" xfId="0" applyFont="1" applyFill="1" applyBorder="1" applyAlignment="1" applyProtection="1">
      <alignment/>
      <protection/>
    </xf>
    <xf numFmtId="0" fontId="6" fillId="4" borderId="6" xfId="21" applyNumberFormat="1" applyFont="1" applyFill="1" applyBorder="1" applyAlignment="1" applyProtection="1">
      <alignment vertical="center"/>
      <protection/>
    </xf>
    <xf numFmtId="0" fontId="6" fillId="4" borderId="8" xfId="21" applyNumberFormat="1" applyFont="1" applyFill="1" applyBorder="1" applyAlignment="1" applyProtection="1">
      <alignment vertical="center"/>
      <protection/>
    </xf>
    <xf numFmtId="0" fontId="8" fillId="4" borderId="4" xfId="0" applyFont="1" applyFill="1" applyBorder="1" applyProtection="1">
      <protection/>
    </xf>
    <xf numFmtId="0" fontId="11" fillId="5" borderId="10" xfId="0" applyFont="1" applyFill="1" applyBorder="1" applyAlignment="1" applyProtection="1">
      <alignment horizontal="centerContinuous"/>
      <protection/>
    </xf>
    <xf numFmtId="0" fontId="16" fillId="5" borderId="11" xfId="0" applyFont="1" applyFill="1" applyBorder="1" applyProtection="1">
      <protection/>
    </xf>
    <xf numFmtId="0" fontId="3" fillId="2" borderId="5" xfId="21" applyNumberFormat="1" applyFont="1" applyFill="1" applyBorder="1" applyAlignment="1" applyProtection="1">
      <alignment vertical="center"/>
      <protection/>
    </xf>
    <xf numFmtId="0" fontId="13" fillId="2" borderId="6" xfId="0" applyFont="1" applyFill="1" applyBorder="1" applyProtection="1">
      <protection/>
    </xf>
    <xf numFmtId="0" fontId="13" fillId="2" borderId="5" xfId="0" applyFont="1" applyFill="1" applyBorder="1" applyAlignment="1" applyProtection="1">
      <alignment vertical="top"/>
      <protection/>
    </xf>
    <xf numFmtId="0" fontId="12" fillId="2" borderId="5" xfId="0" applyFont="1" applyFill="1" applyBorder="1" applyAlignment="1" applyProtection="1">
      <alignment vertical="top"/>
      <protection/>
    </xf>
    <xf numFmtId="0" fontId="13" fillId="2" borderId="7" xfId="0" applyFont="1" applyFill="1" applyBorder="1" applyAlignment="1" applyProtection="1">
      <alignment vertical="top"/>
      <protection/>
    </xf>
    <xf numFmtId="0" fontId="13" fillId="2" borderId="8" xfId="0" applyFont="1" applyFill="1" applyBorder="1" applyAlignment="1" applyProtection="1">
      <alignment vertical="top"/>
      <protection/>
    </xf>
    <xf numFmtId="0" fontId="13" fillId="2" borderId="8" xfId="0" applyFont="1" applyFill="1" applyBorder="1" applyAlignment="1" applyProtection="1">
      <alignment horizontal="right" vertical="top"/>
      <protection/>
    </xf>
    <xf numFmtId="0" fontId="13" fillId="2" borderId="4" xfId="0" applyFont="1" applyFill="1" applyBorder="1" applyProtection="1">
      <protection/>
    </xf>
    <xf numFmtId="166" fontId="11" fillId="5" borderId="8" xfId="20" applyNumberFormat="1" applyFont="1" applyFill="1" applyBorder="1" applyAlignment="1" applyProtection="1">
      <alignment horizontal="center"/>
      <protection/>
    </xf>
    <xf numFmtId="0" fontId="16" fillId="5" borderId="4" xfId="0" applyFont="1" applyFill="1" applyBorder="1" applyProtection="1">
      <protection/>
    </xf>
    <xf numFmtId="0" fontId="6" fillId="4" borderId="10" xfId="22" applyFont="1" applyFill="1" applyBorder="1" applyAlignment="1" applyProtection="1">
      <alignment/>
      <protection/>
    </xf>
    <xf numFmtId="0" fontId="6" fillId="4" borderId="11" xfId="22" applyFont="1" applyFill="1" applyBorder="1" applyAlignment="1" applyProtection="1">
      <alignment/>
      <protection/>
    </xf>
    <xf numFmtId="0" fontId="6" fillId="4" borderId="6" xfId="22" applyFont="1" applyFill="1" applyBorder="1" applyAlignment="1" applyProtection="1">
      <alignment/>
      <protection/>
    </xf>
    <xf numFmtId="0" fontId="4" fillId="3" borderId="0" xfId="0" applyFont="1" applyFill="1" applyBorder="1"/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/>
    </xf>
    <xf numFmtId="4" fontId="4" fillId="3" borderId="0" xfId="0" applyNumberFormat="1" applyFont="1" applyFill="1" applyBorder="1"/>
    <xf numFmtId="0" fontId="3" fillId="3" borderId="0" xfId="22" applyFont="1" applyFill="1" applyBorder="1" applyAlignment="1">
      <alignment vertical="top"/>
      <protection/>
    </xf>
    <xf numFmtId="3" fontId="2" fillId="3" borderId="0" xfId="22" applyNumberFormat="1" applyFont="1" applyFill="1" applyBorder="1" applyAlignment="1">
      <alignment vertical="top"/>
      <protection/>
    </xf>
    <xf numFmtId="0" fontId="2" fillId="3" borderId="0" xfId="22" applyFont="1" applyFill="1" applyBorder="1" applyAlignment="1">
      <alignment vertical="top"/>
      <protection/>
    </xf>
    <xf numFmtId="0" fontId="4" fillId="3" borderId="0" xfId="0" applyFont="1" applyFill="1" applyBorder="1" applyAlignment="1">
      <alignment horizontal="left" vertical="top"/>
    </xf>
    <xf numFmtId="4" fontId="2" fillId="3" borderId="0" xfId="22" applyNumberFormat="1" applyFont="1" applyFill="1" applyBorder="1" applyAlignment="1">
      <alignment vertical="top"/>
      <protection/>
    </xf>
    <xf numFmtId="4" fontId="3" fillId="3" borderId="0" xfId="22" applyNumberFormat="1" applyFont="1" applyFill="1" applyBorder="1" applyAlignment="1">
      <alignment vertical="top"/>
      <protection/>
    </xf>
    <xf numFmtId="4" fontId="2" fillId="3" borderId="0" xfId="22" applyNumberFormat="1" applyFont="1" applyFill="1" applyBorder="1" applyAlignment="1" applyProtection="1">
      <alignment vertical="top"/>
      <protection locked="0"/>
    </xf>
    <xf numFmtId="4" fontId="3" fillId="3" borderId="0" xfId="20" applyNumberFormat="1" applyFont="1" applyFill="1" applyBorder="1" applyAlignment="1" applyProtection="1">
      <alignment vertical="top"/>
      <protection locked="0"/>
    </xf>
    <xf numFmtId="4" fontId="3" fillId="3" borderId="0" xfId="22" applyNumberFormat="1" applyFont="1" applyFill="1" applyBorder="1" applyAlignment="1" applyProtection="1">
      <alignment horizontal="right" vertical="top" wrapText="1"/>
      <protection/>
    </xf>
    <xf numFmtId="4" fontId="2" fillId="2" borderId="0" xfId="22" applyNumberFormat="1" applyFont="1" applyFill="1" applyBorder="1" applyAlignment="1" applyProtection="1">
      <alignment vertical="top"/>
      <protection locked="0"/>
    </xf>
    <xf numFmtId="4" fontId="2" fillId="0" borderId="0" xfId="22" applyNumberFormat="1" applyFont="1" applyFill="1" applyBorder="1" applyAlignment="1" applyProtection="1">
      <alignment vertical="top"/>
      <protection locked="0"/>
    </xf>
    <xf numFmtId="4" fontId="2" fillId="0" borderId="0" xfId="2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/>
    <xf numFmtId="4" fontId="3" fillId="0" borderId="0" xfId="22" applyNumberFormat="1" applyFont="1" applyFill="1" applyBorder="1" applyAlignment="1">
      <alignment vertical="top"/>
      <protection/>
    </xf>
    <xf numFmtId="4" fontId="2" fillId="0" borderId="0" xfId="22" applyNumberFormat="1" applyFont="1" applyFill="1" applyBorder="1" applyAlignment="1">
      <alignment vertical="top"/>
      <protection/>
    </xf>
    <xf numFmtId="0" fontId="3" fillId="3" borderId="0" xfId="22" applyFont="1" applyFill="1" applyBorder="1" applyAlignment="1">
      <alignment horizontal="left" vertical="top" wrapText="1"/>
      <protection/>
    </xf>
    <xf numFmtId="0" fontId="3" fillId="3" borderId="0" xfId="22" applyFont="1" applyFill="1" applyBorder="1" applyAlignment="1">
      <alignment horizontal="left" vertical="top"/>
      <protection/>
    </xf>
    <xf numFmtId="0" fontId="2" fillId="3" borderId="0" xfId="22" applyFont="1" applyFill="1" applyBorder="1" applyAlignment="1">
      <alignment horizontal="left" vertical="top"/>
      <protection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3" fillId="3" borderId="10" xfId="22" applyFont="1" applyFill="1" applyBorder="1" applyAlignment="1">
      <alignment vertical="center"/>
      <protection/>
    </xf>
    <xf numFmtId="0" fontId="2" fillId="3" borderId="10" xfId="22" applyFont="1" applyFill="1" applyBorder="1" applyAlignment="1">
      <alignment vertical="top"/>
      <protection/>
    </xf>
    <xf numFmtId="0" fontId="4" fillId="3" borderId="5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 wrapText="1"/>
    </xf>
    <xf numFmtId="0" fontId="4" fillId="3" borderId="8" xfId="0" applyFont="1" applyFill="1" applyBorder="1"/>
    <xf numFmtId="0" fontId="4" fillId="3" borderId="4" xfId="0" applyFont="1" applyFill="1" applyBorder="1"/>
    <xf numFmtId="0" fontId="6" fillId="4" borderId="0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8" fillId="4" borderId="5" xfId="0" applyFont="1" applyFill="1" applyBorder="1"/>
    <xf numFmtId="0" fontId="6" fillId="4" borderId="6" xfId="0" applyFont="1" applyFill="1" applyBorder="1" applyAlignment="1">
      <alignment/>
    </xf>
    <xf numFmtId="0" fontId="8" fillId="4" borderId="5" xfId="0" applyFont="1" applyFill="1" applyBorder="1" applyProtection="1">
      <protection/>
    </xf>
    <xf numFmtId="0" fontId="6" fillId="4" borderId="7" xfId="21" applyNumberFormat="1" applyFont="1" applyFill="1" applyBorder="1" applyAlignment="1" applyProtection="1">
      <alignment vertical="center"/>
      <protection/>
    </xf>
    <xf numFmtId="0" fontId="6" fillId="4" borderId="8" xfId="21" applyNumberFormat="1" applyFont="1" applyFill="1" applyBorder="1" applyAlignment="1" applyProtection="1">
      <alignment horizontal="right" vertical="top"/>
      <protection/>
    </xf>
    <xf numFmtId="0" fontId="6" fillId="4" borderId="0" xfId="21" applyNumberFormat="1" applyFont="1" applyFill="1" applyBorder="1" applyAlignment="1">
      <alignment horizontal="centerContinuous" vertical="center"/>
      <protection/>
    </xf>
    <xf numFmtId="0" fontId="22" fillId="4" borderId="5" xfId="0" applyFont="1" applyFill="1" applyBorder="1"/>
    <xf numFmtId="0" fontId="6" fillId="4" borderId="5" xfId="21" applyNumberFormat="1" applyFont="1" applyFill="1" applyBorder="1" applyAlignment="1">
      <alignment horizontal="centerContinuous" vertical="center"/>
      <protection/>
    </xf>
    <xf numFmtId="0" fontId="6" fillId="4" borderId="6" xfId="21" applyNumberFormat="1" applyFont="1" applyFill="1" applyBorder="1" applyAlignment="1">
      <alignment horizontal="centerContinuous" vertical="center"/>
      <protection/>
    </xf>
    <xf numFmtId="0" fontId="6" fillId="4" borderId="7" xfId="21" applyNumberFormat="1" applyFont="1" applyFill="1" applyBorder="1" applyAlignment="1">
      <alignment horizontal="centerContinuous" vertical="center"/>
      <protection/>
    </xf>
    <xf numFmtId="0" fontId="6" fillId="4" borderId="8" xfId="21" applyNumberFormat="1" applyFont="1" applyFill="1" applyBorder="1" applyAlignment="1">
      <alignment horizontal="centerContinuous" vertical="center"/>
      <protection/>
    </xf>
    <xf numFmtId="0" fontId="6" fillId="4" borderId="4" xfId="21" applyNumberFormat="1" applyFont="1" applyFill="1" applyBorder="1" applyAlignment="1">
      <alignment horizontal="centerContinuous" vertical="center"/>
      <protection/>
    </xf>
    <xf numFmtId="0" fontId="6" fillId="4" borderId="0" xfId="22" applyFont="1" applyFill="1" applyBorder="1" applyAlignment="1">
      <alignment/>
      <protection/>
    </xf>
    <xf numFmtId="0" fontId="8" fillId="4" borderId="7" xfId="22" applyFont="1" applyFill="1" applyBorder="1" applyAlignment="1">
      <alignment horizontal="center" vertical="center"/>
      <protection/>
    </xf>
    <xf numFmtId="0" fontId="8" fillId="4" borderId="8" xfId="22" applyFont="1" applyFill="1" applyBorder="1" applyAlignment="1">
      <alignment horizontal="center" vertical="center"/>
      <protection/>
    </xf>
    <xf numFmtId="0" fontId="8" fillId="4" borderId="8" xfId="22" applyFont="1" applyFill="1" applyBorder="1" applyAlignment="1">
      <alignment horizontal="center"/>
      <protection/>
    </xf>
    <xf numFmtId="0" fontId="8" fillId="4" borderId="8" xfId="0" applyFont="1" applyFill="1" applyBorder="1" applyAlignment="1">
      <alignment horizontal="center"/>
    </xf>
    <xf numFmtId="0" fontId="8" fillId="4" borderId="4" xfId="0" applyFont="1" applyFill="1" applyBorder="1"/>
    <xf numFmtId="0" fontId="6" fillId="4" borderId="0" xfId="22" applyFont="1" applyFill="1" applyBorder="1" applyAlignment="1" applyProtection="1">
      <alignment/>
      <protection/>
    </xf>
    <xf numFmtId="166" fontId="6" fillId="4" borderId="12" xfId="2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/>
    </xf>
    <xf numFmtId="0" fontId="8" fillId="4" borderId="8" xfId="22" applyFont="1" applyFill="1" applyBorder="1" applyAlignment="1">
      <alignment horizontal="centerContinuous" vertical="center"/>
      <protection/>
    </xf>
    <xf numFmtId="0" fontId="8" fillId="4" borderId="8" xfId="0" applyFont="1" applyFill="1" applyBorder="1" applyAlignment="1">
      <alignment horizontal="centerContinuous"/>
    </xf>
    <xf numFmtId="0" fontId="8" fillId="4" borderId="8" xfId="22" applyFont="1" applyFill="1" applyBorder="1" applyAlignment="1">
      <alignment horizontal="center" vertical="top"/>
      <protection/>
    </xf>
    <xf numFmtId="0" fontId="3" fillId="3" borderId="0" xfId="0" applyFont="1" applyFill="1" applyBorder="1" applyAlignment="1">
      <alignment vertical="top"/>
    </xf>
    <xf numFmtId="0" fontId="3" fillId="3" borderId="0" xfId="22" applyFont="1" applyFill="1" applyBorder="1" applyAlignment="1">
      <alignment vertical="center"/>
      <protection/>
    </xf>
    <xf numFmtId="0" fontId="4" fillId="3" borderId="0" xfId="0" applyFont="1" applyFill="1" applyBorder="1" applyAlignment="1">
      <alignment wrapText="1"/>
    </xf>
    <xf numFmtId="0" fontId="2" fillId="3" borderId="0" xfId="22" applyFont="1" applyFill="1" applyBorder="1" applyAlignment="1">
      <alignment/>
      <protection/>
    </xf>
    <xf numFmtId="4" fontId="10" fillId="3" borderId="0" xfId="22" applyNumberFormat="1" applyFont="1" applyFill="1" applyBorder="1" applyAlignment="1">
      <alignment horizontal="center"/>
      <protection/>
    </xf>
    <xf numFmtId="0" fontId="3" fillId="3" borderId="0" xfId="0" applyFont="1" applyFill="1" applyBorder="1" applyAlignment="1">
      <alignment vertical="top" wrapText="1"/>
    </xf>
    <xf numFmtId="4" fontId="10" fillId="3" borderId="0" xfId="22" applyNumberFormat="1" applyFont="1" applyFill="1" applyBorder="1" applyAlignment="1" applyProtection="1">
      <alignment horizontal="center"/>
      <protection/>
    </xf>
    <xf numFmtId="4" fontId="3" fillId="3" borderId="0" xfId="0" applyNumberFormat="1" applyFont="1" applyFill="1" applyBorder="1" applyAlignment="1" applyProtection="1">
      <alignment horizontal="right" vertical="top"/>
      <protection/>
    </xf>
    <xf numFmtId="4" fontId="2" fillId="3" borderId="0" xfId="0" applyNumberFormat="1" applyFont="1" applyFill="1" applyBorder="1" applyAlignment="1" applyProtection="1">
      <alignment horizontal="right" vertical="top"/>
      <protection/>
    </xf>
    <xf numFmtId="4" fontId="2" fillId="3" borderId="0" xfId="20" applyNumberFormat="1" applyFont="1" applyFill="1" applyBorder="1" applyAlignment="1" applyProtection="1">
      <alignment horizontal="right" vertical="top" wrapText="1"/>
      <protection locked="0"/>
    </xf>
    <xf numFmtId="0" fontId="11" fillId="5" borderId="12" xfId="22" applyFont="1" applyFill="1" applyBorder="1" applyAlignment="1">
      <alignment horizontal="center" vertical="center"/>
      <protection/>
    </xf>
    <xf numFmtId="166" fontId="6" fillId="4" borderId="7" xfId="20" applyNumberFormat="1" applyFont="1" applyFill="1" applyBorder="1" applyAlignment="1">
      <alignment horizontal="center" vertical="center" wrapText="1"/>
    </xf>
    <xf numFmtId="166" fontId="6" fillId="4" borderId="8" xfId="20" applyNumberFormat="1" applyFont="1" applyFill="1" applyBorder="1" applyAlignment="1">
      <alignment horizontal="center" vertical="center" wrapText="1"/>
    </xf>
    <xf numFmtId="166" fontId="6" fillId="4" borderId="4" xfId="20" applyNumberFormat="1" applyFont="1" applyFill="1" applyBorder="1" applyAlignment="1">
      <alignment horizontal="center" vertical="center" wrapText="1"/>
    </xf>
    <xf numFmtId="166" fontId="11" fillId="5" borderId="12" xfId="20" applyNumberFormat="1" applyFont="1" applyFill="1" applyBorder="1" applyAlignment="1">
      <alignment horizontal="center" vertical="center"/>
    </xf>
    <xf numFmtId="0" fontId="11" fillId="5" borderId="13" xfId="22" applyFont="1" applyFill="1" applyBorder="1" applyAlignment="1">
      <alignment horizontal="center" vertical="center"/>
      <protection/>
    </xf>
    <xf numFmtId="0" fontId="16" fillId="5" borderId="14" xfId="0" applyFont="1" applyFill="1" applyBorder="1" applyAlignment="1">
      <alignment horizontal="center" vertical="center"/>
    </xf>
    <xf numFmtId="0" fontId="6" fillId="4" borderId="12" xfId="22" applyFont="1" applyFill="1" applyBorder="1" applyAlignment="1">
      <alignment horizontal="center" vertical="center"/>
      <protection/>
    </xf>
    <xf numFmtId="0" fontId="3" fillId="2" borderId="9" xfId="21" applyNumberFormat="1" applyFont="1" applyFill="1" applyBorder="1" applyAlignment="1" applyProtection="1">
      <alignment vertical="center"/>
      <protection/>
    </xf>
    <xf numFmtId="0" fontId="3" fillId="2" borderId="10" xfId="21" applyNumberFormat="1" applyFont="1" applyFill="1" applyBorder="1" applyAlignment="1" applyProtection="1">
      <alignment vertical="center"/>
      <protection/>
    </xf>
    <xf numFmtId="0" fontId="3" fillId="2" borderId="10" xfId="21" applyNumberFormat="1" applyFont="1" applyFill="1" applyBorder="1" applyAlignment="1" applyProtection="1">
      <alignment horizontal="right" vertical="top"/>
      <protection/>
    </xf>
    <xf numFmtId="0" fontId="13" fillId="2" borderId="11" xfId="0" applyFont="1" applyFill="1" applyBorder="1" applyProtection="1">
      <protection/>
    </xf>
    <xf numFmtId="0" fontId="2" fillId="2" borderId="0" xfId="0" applyFont="1" applyFill="1" applyBorder="1" applyAlignment="1">
      <alignment horizontal="left" vertical="top" wrapText="1"/>
    </xf>
    <xf numFmtId="0" fontId="2" fillId="3" borderId="0" xfId="0" applyNumberFormat="1" applyFont="1" applyFill="1" applyBorder="1" applyAlignment="1" applyProtection="1">
      <alignment/>
      <protection locked="0"/>
    </xf>
    <xf numFmtId="0" fontId="8" fillId="4" borderId="4" xfId="0" applyFont="1" applyFill="1" applyBorder="1" applyAlignment="1">
      <alignment horizontal="centerContinuous"/>
    </xf>
    <xf numFmtId="0" fontId="8" fillId="4" borderId="13" xfId="0" applyFont="1" applyFill="1" applyBorder="1" applyAlignment="1">
      <alignment vertical="center"/>
    </xf>
    <xf numFmtId="0" fontId="4" fillId="3" borderId="11" xfId="0" applyFont="1" applyFill="1" applyBorder="1" applyAlignment="1">
      <alignment/>
    </xf>
    <xf numFmtId="0" fontId="4" fillId="3" borderId="6" xfId="0" applyFont="1" applyFill="1" applyBorder="1" applyAlignment="1">
      <alignment vertical="top"/>
    </xf>
    <xf numFmtId="0" fontId="4" fillId="3" borderId="6" xfId="0" applyFont="1" applyFill="1" applyBorder="1" applyAlignment="1">
      <alignment horizontal="left" vertical="top" wrapText="1"/>
    </xf>
    <xf numFmtId="0" fontId="4" fillId="3" borderId="5" xfId="0" applyFont="1" applyFill="1" applyBorder="1"/>
    <xf numFmtId="4" fontId="5" fillId="3" borderId="0" xfId="0" applyNumberFormat="1" applyFont="1" applyFill="1" applyBorder="1"/>
    <xf numFmtId="0" fontId="3" fillId="3" borderId="5" xfId="22" applyFont="1" applyFill="1" applyBorder="1" applyAlignment="1">
      <alignment horizontal="left" vertical="top" wrapText="1"/>
      <protection/>
    </xf>
    <xf numFmtId="0" fontId="4" fillId="3" borderId="7" xfId="0" applyFont="1" applyFill="1" applyBorder="1"/>
    <xf numFmtId="166" fontId="6" fillId="4" borderId="13" xfId="20" applyNumberFormat="1" applyFont="1" applyFill="1" applyBorder="1" applyAlignment="1">
      <alignment horizontal="center" vertical="center"/>
    </xf>
    <xf numFmtId="0" fontId="3" fillId="3" borderId="5" xfId="22" applyFont="1" applyFill="1" applyBorder="1" applyAlignment="1">
      <alignment vertical="center"/>
      <protection/>
    </xf>
    <xf numFmtId="0" fontId="2" fillId="3" borderId="6" xfId="22" applyFont="1" applyFill="1" applyBorder="1" applyAlignment="1">
      <alignment/>
      <protection/>
    </xf>
    <xf numFmtId="0" fontId="3" fillId="3" borderId="5" xfId="22" applyFont="1" applyFill="1" applyBorder="1" applyAlignment="1">
      <alignment vertical="top"/>
      <protection/>
    </xf>
    <xf numFmtId="4" fontId="10" fillId="3" borderId="6" xfId="22" applyNumberFormat="1" applyFont="1" applyFill="1" applyBorder="1" applyAlignment="1">
      <alignment horizontal="center"/>
      <protection/>
    </xf>
    <xf numFmtId="4" fontId="3" fillId="3" borderId="6" xfId="0" applyNumberFormat="1" applyFont="1" applyFill="1" applyBorder="1" applyAlignment="1" applyProtection="1">
      <alignment horizontal="right" vertical="top"/>
      <protection/>
    </xf>
    <xf numFmtId="0" fontId="3" fillId="3" borderId="5" xfId="0" applyFont="1" applyFill="1" applyBorder="1" applyAlignment="1">
      <alignment vertical="top" wrapText="1"/>
    </xf>
    <xf numFmtId="4" fontId="2" fillId="3" borderId="6" xfId="0" applyNumberFormat="1" applyFont="1" applyFill="1" applyBorder="1" applyAlignment="1" applyProtection="1">
      <alignment horizontal="right" vertical="top"/>
      <protection/>
    </xf>
    <xf numFmtId="4" fontId="2" fillId="0" borderId="6" xfId="0" applyNumberFormat="1" applyFont="1" applyFill="1" applyBorder="1" applyAlignment="1" applyProtection="1">
      <alignment vertical="top"/>
      <protection locked="0"/>
    </xf>
    <xf numFmtId="4" fontId="2" fillId="3" borderId="6" xfId="20" applyNumberFormat="1" applyFont="1" applyFill="1" applyBorder="1" applyAlignment="1" applyProtection="1">
      <alignment horizontal="right" vertical="top" wrapText="1"/>
      <protection locked="0"/>
    </xf>
    <xf numFmtId="0" fontId="4" fillId="3" borderId="5" xfId="0" applyFont="1" applyFill="1" applyBorder="1" applyAlignment="1">
      <alignment wrapText="1"/>
    </xf>
    <xf numFmtId="4" fontId="10" fillId="3" borderId="6" xfId="22" applyNumberFormat="1" applyFont="1" applyFill="1" applyBorder="1" applyAlignment="1" applyProtection="1">
      <alignment horizontal="center"/>
      <protection/>
    </xf>
    <xf numFmtId="0" fontId="2" fillId="3" borderId="8" xfId="0" applyFont="1" applyFill="1" applyBorder="1" applyAlignment="1">
      <alignment vertical="center" wrapText="1"/>
    </xf>
    <xf numFmtId="4" fontId="2" fillId="3" borderId="8" xfId="0" applyNumberFormat="1" applyFont="1" applyFill="1" applyBorder="1"/>
    <xf numFmtId="4" fontId="2" fillId="3" borderId="4" xfId="0" applyNumberFormat="1" applyFont="1" applyFill="1" applyBorder="1"/>
    <xf numFmtId="0" fontId="3" fillId="3" borderId="0" xfId="22" applyFont="1" applyFill="1" applyBorder="1" applyAlignment="1">
      <alignment horizontal="center"/>
      <protection/>
    </xf>
    <xf numFmtId="4" fontId="0" fillId="0" borderId="0" xfId="0" applyNumberFormat="1"/>
    <xf numFmtId="0" fontId="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left" vertical="top"/>
    </xf>
    <xf numFmtId="0" fontId="11" fillId="5" borderId="10" xfId="22" applyFont="1" applyFill="1" applyBorder="1" applyAlignment="1">
      <alignment horizontal="center" vertical="center" wrapText="1"/>
      <protection/>
    </xf>
    <xf numFmtId="0" fontId="11" fillId="5" borderId="8" xfId="22" applyFont="1" applyFill="1" applyBorder="1" applyAlignment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0" fillId="0" borderId="8" xfId="0" applyBorder="1"/>
    <xf numFmtId="4" fontId="0" fillId="0" borderId="0" xfId="0" applyNumberFormat="1" applyBorder="1"/>
    <xf numFmtId="0" fontId="23" fillId="4" borderId="9" xfId="0" applyFont="1" applyFill="1" applyBorder="1"/>
    <xf numFmtId="0" fontId="23" fillId="4" borderId="5" xfId="0" applyFont="1" applyFill="1" applyBorder="1"/>
    <xf numFmtId="0" fontId="6" fillId="4" borderId="7" xfId="21" applyNumberFormat="1" applyFont="1" applyFill="1" applyBorder="1" applyAlignment="1" applyProtection="1">
      <alignment horizontal="centerContinuous" vertical="center"/>
      <protection/>
    </xf>
    <xf numFmtId="0" fontId="6" fillId="4" borderId="8" xfId="0" applyFont="1" applyFill="1" applyBorder="1" applyAlignment="1" applyProtection="1">
      <alignment/>
      <protection/>
    </xf>
    <xf numFmtId="0" fontId="6" fillId="4" borderId="8" xfId="0" applyNumberFormat="1" applyFont="1" applyFill="1" applyBorder="1" applyAlignment="1" applyProtection="1">
      <alignment/>
      <protection/>
    </xf>
    <xf numFmtId="0" fontId="6" fillId="4" borderId="4" xfId="0" applyFont="1" applyFill="1" applyBorder="1" applyAlignment="1" applyProtection="1">
      <alignment horizontal="centerContinuous"/>
      <protection/>
    </xf>
    <xf numFmtId="0" fontId="11" fillId="5" borderId="14" xfId="22" applyFont="1" applyFill="1" applyBorder="1" applyAlignment="1" applyProtection="1">
      <alignment horizontal="center" vertical="center" wrapText="1"/>
      <protection/>
    </xf>
    <xf numFmtId="0" fontId="11" fillId="5" borderId="12" xfId="22" applyFont="1" applyFill="1" applyBorder="1" applyAlignment="1" applyProtection="1">
      <alignment horizontal="center" vertical="center" wrapText="1"/>
      <protection/>
    </xf>
    <xf numFmtId="0" fontId="11" fillId="5" borderId="12" xfId="0" applyFont="1" applyFill="1" applyBorder="1" applyAlignment="1" applyProtection="1">
      <alignment horizontal="center" vertical="center" wrapText="1"/>
      <protection/>
    </xf>
    <xf numFmtId="0" fontId="11" fillId="5" borderId="13" xfId="22" applyFont="1" applyFill="1" applyBorder="1" applyAlignment="1" applyProtection="1">
      <alignment horizontal="center" vertical="center" wrapText="1"/>
      <protection/>
    </xf>
    <xf numFmtId="0" fontId="3" fillId="2" borderId="5" xfId="21" applyNumberFormat="1" applyFont="1" applyFill="1" applyBorder="1" applyAlignment="1" applyProtection="1">
      <alignment horizontal="centerContinuous" vertical="center"/>
      <protection/>
    </xf>
    <xf numFmtId="0" fontId="3" fillId="2" borderId="6" xfId="21" applyNumberFormat="1" applyFont="1" applyFill="1" applyBorder="1" applyAlignment="1" applyProtection="1">
      <alignment vertical="top"/>
      <protection/>
    </xf>
    <xf numFmtId="0" fontId="12" fillId="2" borderId="5" xfId="0" applyFont="1" applyFill="1" applyBorder="1" applyAlignment="1" applyProtection="1">
      <alignment/>
      <protection/>
    </xf>
    <xf numFmtId="0" fontId="3" fillId="2" borderId="6" xfId="0" applyFont="1" applyFill="1" applyBorder="1" applyAlignment="1" applyProtection="1">
      <alignment vertical="top"/>
      <protection/>
    </xf>
    <xf numFmtId="0" fontId="12" fillId="2" borderId="6" xfId="0" applyFont="1" applyFill="1" applyBorder="1" applyAlignment="1" applyProtection="1">
      <alignment vertical="top"/>
      <protection/>
    </xf>
    <xf numFmtId="0" fontId="13" fillId="2" borderId="5" xfId="0" applyFont="1" applyFill="1" applyBorder="1" applyAlignment="1" applyProtection="1">
      <alignment/>
      <protection/>
    </xf>
    <xf numFmtId="0" fontId="13" fillId="2" borderId="6" xfId="0" applyFont="1" applyFill="1" applyBorder="1" applyAlignment="1" applyProtection="1">
      <alignment vertical="top"/>
      <protection/>
    </xf>
    <xf numFmtId="0" fontId="15" fillId="2" borderId="5" xfId="0" applyFont="1" applyFill="1" applyBorder="1" applyAlignment="1" applyProtection="1">
      <alignment/>
      <protection/>
    </xf>
    <xf numFmtId="0" fontId="15" fillId="2" borderId="6" xfId="0" applyFont="1" applyFill="1" applyBorder="1" applyAlignment="1" applyProtection="1">
      <alignment vertical="top"/>
      <protection/>
    </xf>
    <xf numFmtId="0" fontId="15" fillId="2" borderId="7" xfId="0" applyFont="1" applyFill="1" applyBorder="1" applyAlignment="1" applyProtection="1">
      <alignment/>
      <protection/>
    </xf>
    <xf numFmtId="0" fontId="7" fillId="2" borderId="8" xfId="0" applyFont="1" applyFill="1" applyBorder="1" applyAlignment="1" applyProtection="1">
      <alignment vertical="top"/>
      <protection/>
    </xf>
    <xf numFmtId="3" fontId="7" fillId="2" borderId="8" xfId="0" applyNumberFormat="1" applyFont="1" applyFill="1" applyBorder="1" applyAlignment="1" applyProtection="1">
      <alignment horizontal="center" vertical="top"/>
      <protection/>
    </xf>
    <xf numFmtId="4" fontId="7" fillId="2" borderId="8" xfId="0" applyNumberFormat="1" applyFont="1" applyFill="1" applyBorder="1" applyAlignment="1" applyProtection="1">
      <alignment horizontal="right" vertical="top"/>
      <protection/>
    </xf>
    <xf numFmtId="0" fontId="15" fillId="2" borderId="4" xfId="0" applyFont="1" applyFill="1" applyBorder="1" applyAlignment="1" applyProtection="1">
      <alignment vertical="top"/>
      <protection/>
    </xf>
    <xf numFmtId="10" fontId="0" fillId="0" borderId="0" xfId="23" applyNumberFormat="1" applyFont="1"/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6" fillId="4" borderId="0" xfId="22" applyFont="1" applyFill="1" applyBorder="1" applyAlignment="1">
      <alignment horizontal="center"/>
      <protection/>
    </xf>
    <xf numFmtId="0" fontId="6" fillId="4" borderId="10" xfId="0" applyNumberFormat="1" applyFont="1" applyFill="1" applyBorder="1" applyAlignment="1" applyProtection="1">
      <alignment horizontal="center"/>
      <protection locked="0"/>
    </xf>
    <xf numFmtId="0" fontId="11" fillId="5" borderId="12" xfId="22" applyFont="1" applyFill="1" applyBorder="1" applyAlignment="1">
      <alignment horizontal="center" vertical="center"/>
      <protection/>
    </xf>
    <xf numFmtId="0" fontId="16" fillId="5" borderId="9" xfId="22" applyFont="1" applyFill="1" applyBorder="1" applyAlignment="1" applyProtection="1">
      <alignment horizontal="center" vertical="center"/>
      <protection/>
    </xf>
    <xf numFmtId="0" fontId="16" fillId="5" borderId="7" xfId="22" applyFont="1" applyFill="1" applyBorder="1" applyAlignment="1" applyProtection="1">
      <alignment horizontal="center" vertical="center"/>
      <protection/>
    </xf>
    <xf numFmtId="0" fontId="11" fillId="5" borderId="10" xfId="22" applyFont="1" applyFill="1" applyBorder="1" applyAlignment="1" applyProtection="1">
      <alignment horizontal="center" vertical="center"/>
      <protection/>
    </xf>
    <xf numFmtId="0" fontId="11" fillId="5" borderId="8" xfId="22" applyFont="1" applyFill="1" applyBorder="1" applyAlignment="1" applyProtection="1">
      <alignment horizontal="center" vertical="center"/>
      <protection/>
    </xf>
    <xf numFmtId="0" fontId="11" fillId="5" borderId="10" xfId="22" applyFont="1" applyFill="1" applyBorder="1" applyAlignment="1" applyProtection="1">
      <alignment horizontal="right" vertical="top"/>
      <protection/>
    </xf>
    <xf numFmtId="0" fontId="11" fillId="5" borderId="8" xfId="22" applyFont="1" applyFill="1" applyBorder="1" applyAlignment="1" applyProtection="1">
      <alignment horizontal="right" vertical="top"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6" fillId="4" borderId="0" xfId="21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7" fillId="2" borderId="0" xfId="0" applyFont="1" applyFill="1" applyBorder="1" applyAlignment="1" applyProtection="1">
      <alignment horizontal="left" vertical="top" wrapText="1"/>
      <protection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8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center"/>
    </xf>
    <xf numFmtId="0" fontId="6" fillId="4" borderId="8" xfId="22" applyFont="1" applyFill="1" applyBorder="1" applyAlignment="1">
      <alignment horizontal="center" vertical="center"/>
      <protection/>
    </xf>
    <xf numFmtId="0" fontId="6" fillId="4" borderId="14" xfId="22" applyFont="1" applyFill="1" applyBorder="1" applyAlignment="1">
      <alignment horizontal="center" vertical="center"/>
      <protection/>
    </xf>
    <xf numFmtId="0" fontId="6" fillId="4" borderId="12" xfId="22" applyFont="1" applyFill="1" applyBorder="1" applyAlignment="1">
      <alignment horizontal="center" vertical="center"/>
      <protection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5" xfId="22" applyFont="1" applyFill="1" applyBorder="1" applyAlignment="1">
      <alignment horizontal="center"/>
      <protection/>
    </xf>
    <xf numFmtId="0" fontId="6" fillId="4" borderId="6" xfId="22" applyFont="1" applyFill="1" applyBorder="1" applyAlignment="1">
      <alignment horizontal="center"/>
      <protection/>
    </xf>
    <xf numFmtId="0" fontId="6" fillId="4" borderId="7" xfId="22" applyFont="1" applyFill="1" applyBorder="1" applyAlignment="1">
      <alignment horizontal="right"/>
      <protection/>
    </xf>
    <xf numFmtId="0" fontId="6" fillId="4" borderId="8" xfId="22" applyFont="1" applyFill="1" applyBorder="1" applyAlignment="1">
      <alignment horizontal="right"/>
      <protection/>
    </xf>
    <xf numFmtId="0" fontId="6" fillId="4" borderId="4" xfId="22" applyFont="1" applyFill="1" applyBorder="1" applyAlignment="1">
      <alignment horizontal="right"/>
      <protection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2" fillId="3" borderId="0" xfId="22" applyFont="1" applyFill="1" applyBorder="1" applyAlignment="1">
      <alignment vertical="center" wrapText="1"/>
      <protection/>
    </xf>
    <xf numFmtId="0" fontId="2" fillId="3" borderId="0" xfId="22" applyFont="1" applyFill="1" applyBorder="1" applyAlignment="1">
      <alignment horizontal="left" vertical="top" wrapText="1"/>
      <protection/>
    </xf>
    <xf numFmtId="0" fontId="6" fillId="4" borderId="9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3" fillId="3" borderId="5" xfId="22" applyFont="1" applyFill="1" applyBorder="1" applyAlignment="1">
      <alignment horizontal="left" vertical="top"/>
      <protection/>
    </xf>
    <xf numFmtId="0" fontId="3" fillId="3" borderId="0" xfId="22" applyFont="1" applyFill="1" applyBorder="1" applyAlignment="1">
      <alignment horizontal="left" vertical="top"/>
      <protection/>
    </xf>
    <xf numFmtId="0" fontId="2" fillId="3" borderId="0" xfId="22" applyFont="1" applyFill="1" applyBorder="1" applyAlignment="1">
      <alignment horizontal="left" vertical="top"/>
      <protection/>
    </xf>
    <xf numFmtId="0" fontId="3" fillId="3" borderId="5" xfId="22" applyFont="1" applyFill="1" applyBorder="1" applyAlignment="1">
      <alignment horizontal="left" vertical="top" wrapText="1"/>
      <protection/>
    </xf>
    <xf numFmtId="0" fontId="3" fillId="3" borderId="0" xfId="22" applyFont="1" applyFill="1" applyBorder="1" applyAlignment="1">
      <alignment horizontal="left" vertical="top" wrapText="1"/>
      <protection/>
    </xf>
    <xf numFmtId="0" fontId="13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2" borderId="7" xfId="0" applyFont="1" applyFill="1" applyBorder="1" applyAlignment="1">
      <alignment horizontal="center" vertical="top"/>
    </xf>
    <xf numFmtId="0" fontId="13" fillId="2" borderId="8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6" fillId="4" borderId="7" xfId="21" applyNumberFormat="1" applyFont="1" applyFill="1" applyBorder="1" applyAlignment="1">
      <alignment horizontal="center" vertical="center"/>
      <protection/>
    </xf>
    <xf numFmtId="0" fontId="6" fillId="4" borderId="8" xfId="21" applyNumberFormat="1" applyFont="1" applyFill="1" applyBorder="1" applyAlignment="1">
      <alignment horizontal="center" vertical="center"/>
      <protection/>
    </xf>
    <xf numFmtId="0" fontId="6" fillId="4" borderId="4" xfId="21" applyNumberFormat="1" applyFont="1" applyFill="1" applyBorder="1" applyAlignment="1">
      <alignment horizontal="center" vertical="center"/>
      <protection/>
    </xf>
    <xf numFmtId="0" fontId="11" fillId="5" borderId="10" xfId="22" applyFont="1" applyFill="1" applyBorder="1" applyAlignment="1">
      <alignment horizontal="center" vertical="center" wrapText="1"/>
      <protection/>
    </xf>
    <xf numFmtId="0" fontId="11" fillId="5" borderId="8" xfId="22" applyFont="1" applyFill="1" applyBorder="1" applyAlignment="1">
      <alignment horizontal="center" vertical="center" wrapText="1"/>
      <protection/>
    </xf>
    <xf numFmtId="0" fontId="3" fillId="2" borderId="5" xfId="21" applyNumberFormat="1" applyFont="1" applyFill="1" applyBorder="1" applyAlignment="1">
      <alignment horizontal="center" vertical="center"/>
      <protection/>
    </xf>
    <xf numFmtId="0" fontId="3" fillId="2" borderId="0" xfId="21" applyNumberFormat="1" applyFont="1" applyFill="1" applyBorder="1" applyAlignment="1">
      <alignment horizontal="center" vertical="center"/>
      <protection/>
    </xf>
    <xf numFmtId="0" fontId="3" fillId="2" borderId="6" xfId="21" applyNumberFormat="1" applyFont="1" applyFill="1" applyBorder="1" applyAlignment="1">
      <alignment horizontal="center" vertical="center"/>
      <protection/>
    </xf>
    <xf numFmtId="0" fontId="3" fillId="2" borderId="5" xfId="21" applyNumberFormat="1" applyFont="1" applyFill="1" applyBorder="1" applyAlignment="1">
      <alignment horizontal="center" vertical="top"/>
      <protection/>
    </xf>
    <xf numFmtId="0" fontId="3" fillId="2" borderId="0" xfId="21" applyNumberFormat="1" applyFont="1" applyFill="1" applyBorder="1" applyAlignment="1">
      <alignment horizontal="center" vertical="top"/>
      <protection/>
    </xf>
    <xf numFmtId="0" fontId="3" fillId="2" borderId="6" xfId="21" applyNumberFormat="1" applyFont="1" applyFill="1" applyBorder="1" applyAlignment="1">
      <alignment horizontal="center" vertical="top"/>
      <protection/>
    </xf>
    <xf numFmtId="0" fontId="7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7" fillId="2" borderId="8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11" fillId="5" borderId="12" xfId="22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6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6" xfId="21" applyNumberFormat="1" applyFont="1" applyFill="1" applyBorder="1" applyAlignment="1" applyProtection="1">
      <alignment horizontal="center" vertical="top"/>
      <protection/>
    </xf>
    <xf numFmtId="0" fontId="3" fillId="2" borderId="0" xfId="22" applyFont="1" applyFill="1" applyBorder="1" applyAlignment="1" applyProtection="1">
      <alignment horizontal="center"/>
      <protection/>
    </xf>
    <xf numFmtId="0" fontId="6" fillId="4" borderId="10" xfId="22" applyFont="1" applyFill="1" applyBorder="1" applyAlignment="1" applyProtection="1">
      <alignment horizontal="center"/>
      <protection/>
    </xf>
    <xf numFmtId="0" fontId="6" fillId="4" borderId="0" xfId="22" applyFont="1" applyFill="1" applyBorder="1" applyAlignment="1" applyProtection="1">
      <alignment horizontal="center"/>
      <protection/>
    </xf>
    <xf numFmtId="0" fontId="6" fillId="4" borderId="8" xfId="0" applyNumberFormat="1" applyFont="1" applyFill="1" applyBorder="1" applyAlignment="1" applyProtection="1">
      <alignment horizont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  <cellStyle name="Porcentaje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83</xdr:row>
      <xdr:rowOff>0</xdr:rowOff>
    </xdr:from>
    <xdr:to>
      <xdr:col>3</xdr:col>
      <xdr:colOff>1009650</xdr:colOff>
      <xdr:row>83</xdr:row>
      <xdr:rowOff>0</xdr:rowOff>
    </xdr:to>
    <xdr:cxnSp macro="">
      <xdr:nvCxnSpPr>
        <xdr:cNvPr id="2" name="Conector recto 2"/>
        <xdr:cNvCxnSpPr/>
      </xdr:nvCxnSpPr>
      <xdr:spPr>
        <a:xfrm>
          <a:off x="2933700" y="16144875"/>
          <a:ext cx="1000125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83</xdr:row>
      <xdr:rowOff>0</xdr:rowOff>
    </xdr:from>
    <xdr:to>
      <xdr:col>4</xdr:col>
      <xdr:colOff>1257300</xdr:colOff>
      <xdr:row>83</xdr:row>
      <xdr:rowOff>0</xdr:rowOff>
    </xdr:to>
    <xdr:cxnSp macro="">
      <xdr:nvCxnSpPr>
        <xdr:cNvPr id="3" name="Conector recto 3"/>
        <xdr:cNvCxnSpPr/>
      </xdr:nvCxnSpPr>
      <xdr:spPr>
        <a:xfrm>
          <a:off x="7572375" y="16144875"/>
          <a:ext cx="876300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1009650</xdr:colOff>
      <xdr:row>83</xdr:row>
      <xdr:rowOff>0</xdr:rowOff>
    </xdr:to>
    <xdr:cxnSp macro="">
      <xdr:nvCxnSpPr>
        <xdr:cNvPr id="4" name="Conector recto 2"/>
        <xdr:cNvCxnSpPr/>
      </xdr:nvCxnSpPr>
      <xdr:spPr>
        <a:xfrm>
          <a:off x="2933700" y="16144875"/>
          <a:ext cx="1000125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IZ87"/>
  <sheetViews>
    <sheetView showGridLines="0" showRowColHeaders="0" workbookViewId="0" topLeftCell="A1">
      <selection activeCell="C21" sqref="C21:D21"/>
    </sheetView>
  </sheetViews>
  <sheetFormatPr defaultColWidth="0" defaultRowHeight="15" customHeight="1" zeroHeight="1"/>
  <cols>
    <col min="1" max="1" width="2.00390625" style="55" customWidth="1"/>
    <col min="2" max="2" width="2.421875" style="55" customWidth="1"/>
    <col min="3" max="3" width="39.421875" style="55" customWidth="1"/>
    <col min="4" max="4" width="64.00390625" style="55" customWidth="1"/>
    <col min="5" max="5" width="18.8515625" style="55" customWidth="1"/>
    <col min="6" max="6" width="12.28125" style="55" bestFit="1" customWidth="1"/>
    <col min="7" max="7" width="4.8515625" style="55" customWidth="1"/>
    <col min="8" max="8" width="3.7109375" style="55" customWidth="1"/>
    <col min="9" max="9" width="17.421875" style="55" customWidth="1"/>
    <col min="10" max="256" width="0" style="55" hidden="1" customWidth="1"/>
    <col min="257" max="257" width="14.421875" style="55" customWidth="1"/>
    <col min="258" max="258" width="2.421875" style="55" customWidth="1"/>
    <col min="259" max="259" width="16.8515625" style="55" customWidth="1"/>
    <col min="260" max="260" width="19.28125" style="55" customWidth="1"/>
    <col min="261" max="262" width="21.00390625" style="55" customWidth="1"/>
    <col min="263" max="263" width="4.8515625" style="55" customWidth="1"/>
    <col min="264" max="264" width="3.7109375" style="55" customWidth="1"/>
    <col min="265" max="265" width="4.57421875" style="55" customWidth="1"/>
    <col min="266" max="512" width="0" style="55" hidden="1" customWidth="1"/>
    <col min="513" max="513" width="2.00390625" style="55" customWidth="1"/>
    <col min="514" max="514" width="2.421875" style="55" customWidth="1"/>
    <col min="515" max="515" width="22.00390625" style="55" customWidth="1"/>
    <col min="516" max="516" width="48.140625" style="55" customWidth="1"/>
    <col min="517" max="518" width="21.00390625" style="55" customWidth="1"/>
    <col min="519" max="519" width="4.8515625" style="55" customWidth="1"/>
    <col min="520" max="520" width="3.7109375" style="55" customWidth="1"/>
    <col min="521" max="521" width="4.57421875" style="55" customWidth="1"/>
    <col min="522" max="768" width="0" style="55" hidden="1" customWidth="1"/>
    <col min="769" max="769" width="2.00390625" style="55" customWidth="1"/>
    <col min="770" max="770" width="2.421875" style="55" customWidth="1"/>
    <col min="771" max="771" width="22.00390625" style="55" customWidth="1"/>
    <col min="772" max="772" width="48.140625" style="55" customWidth="1"/>
    <col min="773" max="774" width="21.00390625" style="55" customWidth="1"/>
    <col min="775" max="775" width="4.8515625" style="55" customWidth="1"/>
    <col min="776" max="776" width="3.7109375" style="55" customWidth="1"/>
    <col min="777" max="777" width="4.57421875" style="55" customWidth="1"/>
    <col min="778" max="1024" width="0" style="55" hidden="1" customWidth="1"/>
    <col min="1025" max="1025" width="2.00390625" style="55" customWidth="1"/>
    <col min="1026" max="1026" width="2.421875" style="55" customWidth="1"/>
    <col min="1027" max="1027" width="22.00390625" style="55" customWidth="1"/>
    <col min="1028" max="1028" width="48.140625" style="55" customWidth="1"/>
    <col min="1029" max="1030" width="21.00390625" style="55" customWidth="1"/>
    <col min="1031" max="1031" width="4.8515625" style="55" customWidth="1"/>
    <col min="1032" max="1032" width="3.7109375" style="55" customWidth="1"/>
    <col min="1033" max="1033" width="4.57421875" style="55" customWidth="1"/>
    <col min="1034" max="1280" width="0" style="55" hidden="1" customWidth="1"/>
    <col min="1281" max="1281" width="2.00390625" style="55" customWidth="1"/>
    <col min="1282" max="1282" width="2.421875" style="55" customWidth="1"/>
    <col min="1283" max="1283" width="22.00390625" style="55" customWidth="1"/>
    <col min="1284" max="1284" width="48.140625" style="55" customWidth="1"/>
    <col min="1285" max="1286" width="21.00390625" style="55" customWidth="1"/>
    <col min="1287" max="1287" width="4.8515625" style="55" customWidth="1"/>
    <col min="1288" max="1288" width="3.7109375" style="55" customWidth="1"/>
    <col min="1289" max="1289" width="4.57421875" style="55" customWidth="1"/>
    <col min="1290" max="1536" width="0" style="55" hidden="1" customWidth="1"/>
    <col min="1537" max="1537" width="2.00390625" style="55" customWidth="1"/>
    <col min="1538" max="1538" width="2.421875" style="55" customWidth="1"/>
    <col min="1539" max="1539" width="22.00390625" style="55" customWidth="1"/>
    <col min="1540" max="1540" width="48.140625" style="55" customWidth="1"/>
    <col min="1541" max="1542" width="21.00390625" style="55" customWidth="1"/>
    <col min="1543" max="1543" width="4.8515625" style="55" customWidth="1"/>
    <col min="1544" max="1544" width="3.7109375" style="55" customWidth="1"/>
    <col min="1545" max="1545" width="4.57421875" style="55" customWidth="1"/>
    <col min="1546" max="1792" width="0" style="55" hidden="1" customWidth="1"/>
    <col min="1793" max="1793" width="2.00390625" style="55" customWidth="1"/>
    <col min="1794" max="1794" width="2.421875" style="55" customWidth="1"/>
    <col min="1795" max="1795" width="22.00390625" style="55" customWidth="1"/>
    <col min="1796" max="1796" width="48.140625" style="55" customWidth="1"/>
    <col min="1797" max="1798" width="21.00390625" style="55" customWidth="1"/>
    <col min="1799" max="1799" width="4.8515625" style="55" customWidth="1"/>
    <col min="1800" max="1800" width="3.7109375" style="55" customWidth="1"/>
    <col min="1801" max="1801" width="4.57421875" style="55" customWidth="1"/>
    <col min="1802" max="2048" width="0" style="55" hidden="1" customWidth="1"/>
    <col min="2049" max="2049" width="2.00390625" style="55" customWidth="1"/>
    <col min="2050" max="2050" width="2.421875" style="55" customWidth="1"/>
    <col min="2051" max="2051" width="22.00390625" style="55" customWidth="1"/>
    <col min="2052" max="2052" width="48.140625" style="55" customWidth="1"/>
    <col min="2053" max="2054" width="21.00390625" style="55" customWidth="1"/>
    <col min="2055" max="2055" width="4.8515625" style="55" customWidth="1"/>
    <col min="2056" max="2056" width="3.7109375" style="55" customWidth="1"/>
    <col min="2057" max="2057" width="4.57421875" style="55" customWidth="1"/>
    <col min="2058" max="2304" width="0" style="55" hidden="1" customWidth="1"/>
    <col min="2305" max="2305" width="2.00390625" style="55" customWidth="1"/>
    <col min="2306" max="2306" width="2.421875" style="55" customWidth="1"/>
    <col min="2307" max="2307" width="22.00390625" style="55" customWidth="1"/>
    <col min="2308" max="2308" width="48.140625" style="55" customWidth="1"/>
    <col min="2309" max="2310" width="21.00390625" style="55" customWidth="1"/>
    <col min="2311" max="2311" width="4.8515625" style="55" customWidth="1"/>
    <col min="2312" max="2312" width="3.7109375" style="55" customWidth="1"/>
    <col min="2313" max="2313" width="4.57421875" style="55" customWidth="1"/>
    <col min="2314" max="2560" width="0" style="55" hidden="1" customWidth="1"/>
    <col min="2561" max="2561" width="2.00390625" style="55" customWidth="1"/>
    <col min="2562" max="2562" width="2.421875" style="55" customWidth="1"/>
    <col min="2563" max="2563" width="22.00390625" style="55" customWidth="1"/>
    <col min="2564" max="2564" width="48.140625" style="55" customWidth="1"/>
    <col min="2565" max="2566" width="21.00390625" style="55" customWidth="1"/>
    <col min="2567" max="2567" width="4.8515625" style="55" customWidth="1"/>
    <col min="2568" max="2568" width="3.7109375" style="55" customWidth="1"/>
    <col min="2569" max="2569" width="4.57421875" style="55" customWidth="1"/>
    <col min="2570" max="2816" width="0" style="55" hidden="1" customWidth="1"/>
    <col min="2817" max="2817" width="2.00390625" style="55" customWidth="1"/>
    <col min="2818" max="2818" width="2.421875" style="55" customWidth="1"/>
    <col min="2819" max="2819" width="22.00390625" style="55" customWidth="1"/>
    <col min="2820" max="2820" width="48.140625" style="55" customWidth="1"/>
    <col min="2821" max="2822" width="21.00390625" style="55" customWidth="1"/>
    <col min="2823" max="2823" width="4.8515625" style="55" customWidth="1"/>
    <col min="2824" max="2824" width="3.7109375" style="55" customWidth="1"/>
    <col min="2825" max="2825" width="4.57421875" style="55" customWidth="1"/>
    <col min="2826" max="3072" width="0" style="55" hidden="1" customWidth="1"/>
    <col min="3073" max="3073" width="2.00390625" style="55" customWidth="1"/>
    <col min="3074" max="3074" width="2.421875" style="55" customWidth="1"/>
    <col min="3075" max="3075" width="22.00390625" style="55" customWidth="1"/>
    <col min="3076" max="3076" width="48.140625" style="55" customWidth="1"/>
    <col min="3077" max="3078" width="21.00390625" style="55" customWidth="1"/>
    <col min="3079" max="3079" width="4.8515625" style="55" customWidth="1"/>
    <col min="3080" max="3080" width="3.7109375" style="55" customWidth="1"/>
    <col min="3081" max="3081" width="4.57421875" style="55" customWidth="1"/>
    <col min="3082" max="3328" width="0" style="55" hidden="1" customWidth="1"/>
    <col min="3329" max="3329" width="2.00390625" style="55" customWidth="1"/>
    <col min="3330" max="3330" width="2.421875" style="55" customWidth="1"/>
    <col min="3331" max="3331" width="22.00390625" style="55" customWidth="1"/>
    <col min="3332" max="3332" width="48.140625" style="55" customWidth="1"/>
    <col min="3333" max="3334" width="21.00390625" style="55" customWidth="1"/>
    <col min="3335" max="3335" width="4.8515625" style="55" customWidth="1"/>
    <col min="3336" max="3336" width="3.7109375" style="55" customWidth="1"/>
    <col min="3337" max="3337" width="4.57421875" style="55" customWidth="1"/>
    <col min="3338" max="3584" width="0" style="55" hidden="1" customWidth="1"/>
    <col min="3585" max="3585" width="2.00390625" style="55" customWidth="1"/>
    <col min="3586" max="3586" width="2.421875" style="55" customWidth="1"/>
    <col min="3587" max="3587" width="22.00390625" style="55" customWidth="1"/>
    <col min="3588" max="3588" width="48.140625" style="55" customWidth="1"/>
    <col min="3589" max="3590" width="21.00390625" style="55" customWidth="1"/>
    <col min="3591" max="3591" width="4.8515625" style="55" customWidth="1"/>
    <col min="3592" max="3592" width="3.7109375" style="55" customWidth="1"/>
    <col min="3593" max="3593" width="4.57421875" style="55" customWidth="1"/>
    <col min="3594" max="3840" width="0" style="55" hidden="1" customWidth="1"/>
    <col min="3841" max="3841" width="2.00390625" style="55" customWidth="1"/>
    <col min="3842" max="3842" width="2.421875" style="55" customWidth="1"/>
    <col min="3843" max="3843" width="22.00390625" style="55" customWidth="1"/>
    <col min="3844" max="3844" width="48.140625" style="55" customWidth="1"/>
    <col min="3845" max="3846" width="21.00390625" style="55" customWidth="1"/>
    <col min="3847" max="3847" width="4.8515625" style="55" customWidth="1"/>
    <col min="3848" max="3848" width="3.7109375" style="55" customWidth="1"/>
    <col min="3849" max="3849" width="4.57421875" style="55" customWidth="1"/>
    <col min="3850" max="4096" width="0" style="55" hidden="1" customWidth="1"/>
    <col min="4097" max="4097" width="2.00390625" style="55" customWidth="1"/>
    <col min="4098" max="4098" width="2.421875" style="55" customWidth="1"/>
    <col min="4099" max="4099" width="22.00390625" style="55" customWidth="1"/>
    <col min="4100" max="4100" width="48.140625" style="55" customWidth="1"/>
    <col min="4101" max="4102" width="21.00390625" style="55" customWidth="1"/>
    <col min="4103" max="4103" width="4.8515625" style="55" customWidth="1"/>
    <col min="4104" max="4104" width="3.7109375" style="55" customWidth="1"/>
    <col min="4105" max="4105" width="4.57421875" style="55" customWidth="1"/>
    <col min="4106" max="4352" width="0" style="55" hidden="1" customWidth="1"/>
    <col min="4353" max="4353" width="2.00390625" style="55" customWidth="1"/>
    <col min="4354" max="4354" width="2.421875" style="55" customWidth="1"/>
    <col min="4355" max="4355" width="22.00390625" style="55" customWidth="1"/>
    <col min="4356" max="4356" width="48.140625" style="55" customWidth="1"/>
    <col min="4357" max="4358" width="21.00390625" style="55" customWidth="1"/>
    <col min="4359" max="4359" width="4.8515625" style="55" customWidth="1"/>
    <col min="4360" max="4360" width="3.7109375" style="55" customWidth="1"/>
    <col min="4361" max="4361" width="4.57421875" style="55" customWidth="1"/>
    <col min="4362" max="4608" width="0" style="55" hidden="1" customWidth="1"/>
    <col min="4609" max="4609" width="2.00390625" style="55" customWidth="1"/>
    <col min="4610" max="4610" width="2.421875" style="55" customWidth="1"/>
    <col min="4611" max="4611" width="22.00390625" style="55" customWidth="1"/>
    <col min="4612" max="4612" width="48.140625" style="55" customWidth="1"/>
    <col min="4613" max="4614" width="21.00390625" style="55" customWidth="1"/>
    <col min="4615" max="4615" width="4.8515625" style="55" customWidth="1"/>
    <col min="4616" max="4616" width="3.7109375" style="55" customWidth="1"/>
    <col min="4617" max="4617" width="4.57421875" style="55" customWidth="1"/>
    <col min="4618" max="4864" width="0" style="55" hidden="1" customWidth="1"/>
    <col min="4865" max="4865" width="2.00390625" style="55" customWidth="1"/>
    <col min="4866" max="4866" width="2.421875" style="55" customWidth="1"/>
    <col min="4867" max="4867" width="22.00390625" style="55" customWidth="1"/>
    <col min="4868" max="4868" width="48.140625" style="55" customWidth="1"/>
    <col min="4869" max="4870" width="21.00390625" style="55" customWidth="1"/>
    <col min="4871" max="4871" width="4.8515625" style="55" customWidth="1"/>
    <col min="4872" max="4872" width="3.7109375" style="55" customWidth="1"/>
    <col min="4873" max="4873" width="4.57421875" style="55" customWidth="1"/>
    <col min="4874" max="5120" width="0" style="55" hidden="1" customWidth="1"/>
    <col min="5121" max="5121" width="2.00390625" style="55" customWidth="1"/>
    <col min="5122" max="5122" width="2.421875" style="55" customWidth="1"/>
    <col min="5123" max="5123" width="22.00390625" style="55" customWidth="1"/>
    <col min="5124" max="5124" width="48.140625" style="55" customWidth="1"/>
    <col min="5125" max="5126" width="21.00390625" style="55" customWidth="1"/>
    <col min="5127" max="5127" width="4.8515625" style="55" customWidth="1"/>
    <col min="5128" max="5128" width="3.7109375" style="55" customWidth="1"/>
    <col min="5129" max="5129" width="4.57421875" style="55" customWidth="1"/>
    <col min="5130" max="5376" width="0" style="55" hidden="1" customWidth="1"/>
    <col min="5377" max="5377" width="2.00390625" style="55" customWidth="1"/>
    <col min="5378" max="5378" width="2.421875" style="55" customWidth="1"/>
    <col min="5379" max="5379" width="22.00390625" style="55" customWidth="1"/>
    <col min="5380" max="5380" width="48.140625" style="55" customWidth="1"/>
    <col min="5381" max="5382" width="21.00390625" style="55" customWidth="1"/>
    <col min="5383" max="5383" width="4.8515625" style="55" customWidth="1"/>
    <col min="5384" max="5384" width="3.7109375" style="55" customWidth="1"/>
    <col min="5385" max="5385" width="4.57421875" style="55" customWidth="1"/>
    <col min="5386" max="5632" width="0" style="55" hidden="1" customWidth="1"/>
    <col min="5633" max="5633" width="2.00390625" style="55" customWidth="1"/>
    <col min="5634" max="5634" width="2.421875" style="55" customWidth="1"/>
    <col min="5635" max="5635" width="22.00390625" style="55" customWidth="1"/>
    <col min="5636" max="5636" width="48.140625" style="55" customWidth="1"/>
    <col min="5637" max="5638" width="21.00390625" style="55" customWidth="1"/>
    <col min="5639" max="5639" width="4.8515625" style="55" customWidth="1"/>
    <col min="5640" max="5640" width="3.7109375" style="55" customWidth="1"/>
    <col min="5641" max="5641" width="4.57421875" style="55" customWidth="1"/>
    <col min="5642" max="5888" width="0" style="55" hidden="1" customWidth="1"/>
    <col min="5889" max="5889" width="2.00390625" style="55" customWidth="1"/>
    <col min="5890" max="5890" width="2.421875" style="55" customWidth="1"/>
    <col min="5891" max="5891" width="22.00390625" style="55" customWidth="1"/>
    <col min="5892" max="5892" width="48.140625" style="55" customWidth="1"/>
    <col min="5893" max="5894" width="21.00390625" style="55" customWidth="1"/>
    <col min="5895" max="5895" width="4.8515625" style="55" customWidth="1"/>
    <col min="5896" max="5896" width="3.7109375" style="55" customWidth="1"/>
    <col min="5897" max="5897" width="4.57421875" style="55" customWidth="1"/>
    <col min="5898" max="6144" width="0" style="55" hidden="1" customWidth="1"/>
    <col min="6145" max="6145" width="2.00390625" style="55" customWidth="1"/>
    <col min="6146" max="6146" width="2.421875" style="55" customWidth="1"/>
    <col min="6147" max="6147" width="22.00390625" style="55" customWidth="1"/>
    <col min="6148" max="6148" width="48.140625" style="55" customWidth="1"/>
    <col min="6149" max="6150" width="21.00390625" style="55" customWidth="1"/>
    <col min="6151" max="6151" width="4.8515625" style="55" customWidth="1"/>
    <col min="6152" max="6152" width="3.7109375" style="55" customWidth="1"/>
    <col min="6153" max="6153" width="4.57421875" style="55" customWidth="1"/>
    <col min="6154" max="6400" width="0" style="55" hidden="1" customWidth="1"/>
    <col min="6401" max="6401" width="2.00390625" style="55" customWidth="1"/>
    <col min="6402" max="6402" width="2.421875" style="55" customWidth="1"/>
    <col min="6403" max="6403" width="22.00390625" style="55" customWidth="1"/>
    <col min="6404" max="6404" width="48.140625" style="55" customWidth="1"/>
    <col min="6405" max="6406" width="21.00390625" style="55" customWidth="1"/>
    <col min="6407" max="6407" width="4.8515625" style="55" customWidth="1"/>
    <col min="6408" max="6408" width="3.7109375" style="55" customWidth="1"/>
    <col min="6409" max="6409" width="4.57421875" style="55" customWidth="1"/>
    <col min="6410" max="6656" width="0" style="55" hidden="1" customWidth="1"/>
    <col min="6657" max="6657" width="2.00390625" style="55" customWidth="1"/>
    <col min="6658" max="6658" width="2.421875" style="55" customWidth="1"/>
    <col min="6659" max="6659" width="22.00390625" style="55" customWidth="1"/>
    <col min="6660" max="6660" width="48.140625" style="55" customWidth="1"/>
    <col min="6661" max="6662" width="21.00390625" style="55" customWidth="1"/>
    <col min="6663" max="6663" width="4.8515625" style="55" customWidth="1"/>
    <col min="6664" max="6664" width="3.7109375" style="55" customWidth="1"/>
    <col min="6665" max="6665" width="4.57421875" style="55" customWidth="1"/>
    <col min="6666" max="6912" width="0" style="55" hidden="1" customWidth="1"/>
    <col min="6913" max="6913" width="2.00390625" style="55" customWidth="1"/>
    <col min="6914" max="6914" width="2.421875" style="55" customWidth="1"/>
    <col min="6915" max="6915" width="22.00390625" style="55" customWidth="1"/>
    <col min="6916" max="6916" width="48.140625" style="55" customWidth="1"/>
    <col min="6917" max="6918" width="21.00390625" style="55" customWidth="1"/>
    <col min="6919" max="6919" width="4.8515625" style="55" customWidth="1"/>
    <col min="6920" max="6920" width="3.7109375" style="55" customWidth="1"/>
    <col min="6921" max="6921" width="4.57421875" style="55" customWidth="1"/>
    <col min="6922" max="7168" width="0" style="55" hidden="1" customWidth="1"/>
    <col min="7169" max="7169" width="2.00390625" style="55" customWidth="1"/>
    <col min="7170" max="7170" width="2.421875" style="55" customWidth="1"/>
    <col min="7171" max="7171" width="22.00390625" style="55" customWidth="1"/>
    <col min="7172" max="7172" width="48.140625" style="55" customWidth="1"/>
    <col min="7173" max="7174" width="21.00390625" style="55" customWidth="1"/>
    <col min="7175" max="7175" width="4.8515625" style="55" customWidth="1"/>
    <col min="7176" max="7176" width="3.7109375" style="55" customWidth="1"/>
    <col min="7177" max="7177" width="4.57421875" style="55" customWidth="1"/>
    <col min="7178" max="7424" width="0" style="55" hidden="1" customWidth="1"/>
    <col min="7425" max="7425" width="2.00390625" style="55" customWidth="1"/>
    <col min="7426" max="7426" width="2.421875" style="55" customWidth="1"/>
    <col min="7427" max="7427" width="22.00390625" style="55" customWidth="1"/>
    <col min="7428" max="7428" width="48.140625" style="55" customWidth="1"/>
    <col min="7429" max="7430" width="21.00390625" style="55" customWidth="1"/>
    <col min="7431" max="7431" width="4.8515625" style="55" customWidth="1"/>
    <col min="7432" max="7432" width="3.7109375" style="55" customWidth="1"/>
    <col min="7433" max="7433" width="4.57421875" style="55" customWidth="1"/>
    <col min="7434" max="7680" width="0" style="55" hidden="1" customWidth="1"/>
    <col min="7681" max="7681" width="2.00390625" style="55" customWidth="1"/>
    <col min="7682" max="7682" width="2.421875" style="55" customWidth="1"/>
    <col min="7683" max="7683" width="22.00390625" style="55" customWidth="1"/>
    <col min="7684" max="7684" width="48.140625" style="55" customWidth="1"/>
    <col min="7685" max="7686" width="21.00390625" style="55" customWidth="1"/>
    <col min="7687" max="7687" width="4.8515625" style="55" customWidth="1"/>
    <col min="7688" max="7688" width="3.7109375" style="55" customWidth="1"/>
    <col min="7689" max="7689" width="4.57421875" style="55" customWidth="1"/>
    <col min="7690" max="7936" width="0" style="55" hidden="1" customWidth="1"/>
    <col min="7937" max="7937" width="2.00390625" style="55" customWidth="1"/>
    <col min="7938" max="7938" width="2.421875" style="55" customWidth="1"/>
    <col min="7939" max="7939" width="22.00390625" style="55" customWidth="1"/>
    <col min="7940" max="7940" width="48.140625" style="55" customWidth="1"/>
    <col min="7941" max="7942" width="21.00390625" style="55" customWidth="1"/>
    <col min="7943" max="7943" width="4.8515625" style="55" customWidth="1"/>
    <col min="7944" max="7944" width="3.7109375" style="55" customWidth="1"/>
    <col min="7945" max="7945" width="4.57421875" style="55" customWidth="1"/>
    <col min="7946" max="8192" width="0" style="55" hidden="1" customWidth="1"/>
    <col min="8193" max="8193" width="2.00390625" style="55" customWidth="1"/>
    <col min="8194" max="8194" width="2.421875" style="55" customWidth="1"/>
    <col min="8195" max="8195" width="22.00390625" style="55" customWidth="1"/>
    <col min="8196" max="8196" width="48.140625" style="55" customWidth="1"/>
    <col min="8197" max="8198" width="21.00390625" style="55" customWidth="1"/>
    <col min="8199" max="8199" width="4.8515625" style="55" customWidth="1"/>
    <col min="8200" max="8200" width="3.7109375" style="55" customWidth="1"/>
    <col min="8201" max="8201" width="4.57421875" style="55" customWidth="1"/>
    <col min="8202" max="8448" width="0" style="55" hidden="1" customWidth="1"/>
    <col min="8449" max="8449" width="2.00390625" style="55" customWidth="1"/>
    <col min="8450" max="8450" width="2.421875" style="55" customWidth="1"/>
    <col min="8451" max="8451" width="22.00390625" style="55" customWidth="1"/>
    <col min="8452" max="8452" width="48.140625" style="55" customWidth="1"/>
    <col min="8453" max="8454" width="21.00390625" style="55" customWidth="1"/>
    <col min="8455" max="8455" width="4.8515625" style="55" customWidth="1"/>
    <col min="8456" max="8456" width="3.7109375" style="55" customWidth="1"/>
    <col min="8457" max="8457" width="4.57421875" style="55" customWidth="1"/>
    <col min="8458" max="8704" width="0" style="55" hidden="1" customWidth="1"/>
    <col min="8705" max="8705" width="2.00390625" style="55" customWidth="1"/>
    <col min="8706" max="8706" width="2.421875" style="55" customWidth="1"/>
    <col min="8707" max="8707" width="22.00390625" style="55" customWidth="1"/>
    <col min="8708" max="8708" width="48.140625" style="55" customWidth="1"/>
    <col min="8709" max="8710" width="21.00390625" style="55" customWidth="1"/>
    <col min="8711" max="8711" width="4.8515625" style="55" customWidth="1"/>
    <col min="8712" max="8712" width="3.7109375" style="55" customWidth="1"/>
    <col min="8713" max="8713" width="4.57421875" style="55" customWidth="1"/>
    <col min="8714" max="8960" width="0" style="55" hidden="1" customWidth="1"/>
    <col min="8961" max="8961" width="2.00390625" style="55" customWidth="1"/>
    <col min="8962" max="8962" width="2.421875" style="55" customWidth="1"/>
    <col min="8963" max="8963" width="22.00390625" style="55" customWidth="1"/>
    <col min="8964" max="8964" width="48.140625" style="55" customWidth="1"/>
    <col min="8965" max="8966" width="21.00390625" style="55" customWidth="1"/>
    <col min="8967" max="8967" width="4.8515625" style="55" customWidth="1"/>
    <col min="8968" max="8968" width="3.7109375" style="55" customWidth="1"/>
    <col min="8969" max="8969" width="4.57421875" style="55" customWidth="1"/>
    <col min="8970" max="9216" width="0" style="55" hidden="1" customWidth="1"/>
    <col min="9217" max="9217" width="2.00390625" style="55" customWidth="1"/>
    <col min="9218" max="9218" width="2.421875" style="55" customWidth="1"/>
    <col min="9219" max="9219" width="22.00390625" style="55" customWidth="1"/>
    <col min="9220" max="9220" width="48.140625" style="55" customWidth="1"/>
    <col min="9221" max="9222" width="21.00390625" style="55" customWidth="1"/>
    <col min="9223" max="9223" width="4.8515625" style="55" customWidth="1"/>
    <col min="9224" max="9224" width="3.7109375" style="55" customWidth="1"/>
    <col min="9225" max="9225" width="4.57421875" style="55" customWidth="1"/>
    <col min="9226" max="9472" width="0" style="55" hidden="1" customWidth="1"/>
    <col min="9473" max="9473" width="2.00390625" style="55" customWidth="1"/>
    <col min="9474" max="9474" width="2.421875" style="55" customWidth="1"/>
    <col min="9475" max="9475" width="22.00390625" style="55" customWidth="1"/>
    <col min="9476" max="9476" width="48.140625" style="55" customWidth="1"/>
    <col min="9477" max="9478" width="21.00390625" style="55" customWidth="1"/>
    <col min="9479" max="9479" width="4.8515625" style="55" customWidth="1"/>
    <col min="9480" max="9480" width="3.7109375" style="55" customWidth="1"/>
    <col min="9481" max="9481" width="4.57421875" style="55" customWidth="1"/>
    <col min="9482" max="9728" width="0" style="55" hidden="1" customWidth="1"/>
    <col min="9729" max="9729" width="2.00390625" style="55" customWidth="1"/>
    <col min="9730" max="9730" width="2.421875" style="55" customWidth="1"/>
    <col min="9731" max="9731" width="22.00390625" style="55" customWidth="1"/>
    <col min="9732" max="9732" width="48.140625" style="55" customWidth="1"/>
    <col min="9733" max="9734" width="21.00390625" style="55" customWidth="1"/>
    <col min="9735" max="9735" width="4.8515625" style="55" customWidth="1"/>
    <col min="9736" max="9736" width="3.7109375" style="55" customWidth="1"/>
    <col min="9737" max="9737" width="4.57421875" style="55" customWidth="1"/>
    <col min="9738" max="9984" width="0" style="55" hidden="1" customWidth="1"/>
    <col min="9985" max="9985" width="2.00390625" style="55" customWidth="1"/>
    <col min="9986" max="9986" width="2.421875" style="55" customWidth="1"/>
    <col min="9987" max="9987" width="22.00390625" style="55" customWidth="1"/>
    <col min="9988" max="9988" width="48.140625" style="55" customWidth="1"/>
    <col min="9989" max="9990" width="21.00390625" style="55" customWidth="1"/>
    <col min="9991" max="9991" width="4.8515625" style="55" customWidth="1"/>
    <col min="9992" max="9992" width="3.7109375" style="55" customWidth="1"/>
    <col min="9993" max="9993" width="4.57421875" style="55" customWidth="1"/>
    <col min="9994" max="10240" width="0" style="55" hidden="1" customWidth="1"/>
    <col min="10241" max="10241" width="2.00390625" style="55" customWidth="1"/>
    <col min="10242" max="10242" width="2.421875" style="55" customWidth="1"/>
    <col min="10243" max="10243" width="22.00390625" style="55" customWidth="1"/>
    <col min="10244" max="10244" width="48.140625" style="55" customWidth="1"/>
    <col min="10245" max="10246" width="21.00390625" style="55" customWidth="1"/>
    <col min="10247" max="10247" width="4.8515625" style="55" customWidth="1"/>
    <col min="10248" max="10248" width="3.7109375" style="55" customWidth="1"/>
    <col min="10249" max="10249" width="4.57421875" style="55" customWidth="1"/>
    <col min="10250" max="10496" width="0" style="55" hidden="1" customWidth="1"/>
    <col min="10497" max="10497" width="2.00390625" style="55" customWidth="1"/>
    <col min="10498" max="10498" width="2.421875" style="55" customWidth="1"/>
    <col min="10499" max="10499" width="22.00390625" style="55" customWidth="1"/>
    <col min="10500" max="10500" width="48.140625" style="55" customWidth="1"/>
    <col min="10501" max="10502" width="21.00390625" style="55" customWidth="1"/>
    <col min="10503" max="10503" width="4.8515625" style="55" customWidth="1"/>
    <col min="10504" max="10504" width="3.7109375" style="55" customWidth="1"/>
    <col min="10505" max="10505" width="4.57421875" style="55" customWidth="1"/>
    <col min="10506" max="10752" width="0" style="55" hidden="1" customWidth="1"/>
    <col min="10753" max="10753" width="2.00390625" style="55" customWidth="1"/>
    <col min="10754" max="10754" width="2.421875" style="55" customWidth="1"/>
    <col min="10755" max="10755" width="22.00390625" style="55" customWidth="1"/>
    <col min="10756" max="10756" width="48.140625" style="55" customWidth="1"/>
    <col min="10757" max="10758" width="21.00390625" style="55" customWidth="1"/>
    <col min="10759" max="10759" width="4.8515625" style="55" customWidth="1"/>
    <col min="10760" max="10760" width="3.7109375" style="55" customWidth="1"/>
    <col min="10761" max="10761" width="4.57421875" style="55" customWidth="1"/>
    <col min="10762" max="11008" width="0" style="55" hidden="1" customWidth="1"/>
    <col min="11009" max="11009" width="2.00390625" style="55" customWidth="1"/>
    <col min="11010" max="11010" width="2.421875" style="55" customWidth="1"/>
    <col min="11011" max="11011" width="22.00390625" style="55" customWidth="1"/>
    <col min="11012" max="11012" width="48.140625" style="55" customWidth="1"/>
    <col min="11013" max="11014" width="21.00390625" style="55" customWidth="1"/>
    <col min="11015" max="11015" width="4.8515625" style="55" customWidth="1"/>
    <col min="11016" max="11016" width="3.7109375" style="55" customWidth="1"/>
    <col min="11017" max="11017" width="4.57421875" style="55" customWidth="1"/>
    <col min="11018" max="11264" width="0" style="55" hidden="1" customWidth="1"/>
    <col min="11265" max="11265" width="2.00390625" style="55" customWidth="1"/>
    <col min="11266" max="11266" width="2.421875" style="55" customWidth="1"/>
    <col min="11267" max="11267" width="22.00390625" style="55" customWidth="1"/>
    <col min="11268" max="11268" width="48.140625" style="55" customWidth="1"/>
    <col min="11269" max="11270" width="21.00390625" style="55" customWidth="1"/>
    <col min="11271" max="11271" width="4.8515625" style="55" customWidth="1"/>
    <col min="11272" max="11272" width="3.7109375" style="55" customWidth="1"/>
    <col min="11273" max="11273" width="4.57421875" style="55" customWidth="1"/>
    <col min="11274" max="11520" width="0" style="55" hidden="1" customWidth="1"/>
    <col min="11521" max="11521" width="2.00390625" style="55" customWidth="1"/>
    <col min="11522" max="11522" width="2.421875" style="55" customWidth="1"/>
    <col min="11523" max="11523" width="22.00390625" style="55" customWidth="1"/>
    <col min="11524" max="11524" width="48.140625" style="55" customWidth="1"/>
    <col min="11525" max="11526" width="21.00390625" style="55" customWidth="1"/>
    <col min="11527" max="11527" width="4.8515625" style="55" customWidth="1"/>
    <col min="11528" max="11528" width="3.7109375" style="55" customWidth="1"/>
    <col min="11529" max="11529" width="4.57421875" style="55" customWidth="1"/>
    <col min="11530" max="11776" width="0" style="55" hidden="1" customWidth="1"/>
    <col min="11777" max="11777" width="2.00390625" style="55" customWidth="1"/>
    <col min="11778" max="11778" width="2.421875" style="55" customWidth="1"/>
    <col min="11779" max="11779" width="22.00390625" style="55" customWidth="1"/>
    <col min="11780" max="11780" width="48.140625" style="55" customWidth="1"/>
    <col min="11781" max="11782" width="21.00390625" style="55" customWidth="1"/>
    <col min="11783" max="11783" width="4.8515625" style="55" customWidth="1"/>
    <col min="11784" max="11784" width="3.7109375" style="55" customWidth="1"/>
    <col min="11785" max="11785" width="4.57421875" style="55" customWidth="1"/>
    <col min="11786" max="12032" width="0" style="55" hidden="1" customWidth="1"/>
    <col min="12033" max="12033" width="2.00390625" style="55" customWidth="1"/>
    <col min="12034" max="12034" width="2.421875" style="55" customWidth="1"/>
    <col min="12035" max="12035" width="22.00390625" style="55" customWidth="1"/>
    <col min="12036" max="12036" width="48.140625" style="55" customWidth="1"/>
    <col min="12037" max="12038" width="21.00390625" style="55" customWidth="1"/>
    <col min="12039" max="12039" width="4.8515625" style="55" customWidth="1"/>
    <col min="12040" max="12040" width="3.7109375" style="55" customWidth="1"/>
    <col min="12041" max="12041" width="4.57421875" style="55" customWidth="1"/>
    <col min="12042" max="12288" width="0" style="55" hidden="1" customWidth="1"/>
    <col min="12289" max="12289" width="2.00390625" style="55" customWidth="1"/>
    <col min="12290" max="12290" width="2.421875" style="55" customWidth="1"/>
    <col min="12291" max="12291" width="22.00390625" style="55" customWidth="1"/>
    <col min="12292" max="12292" width="48.140625" style="55" customWidth="1"/>
    <col min="12293" max="12294" width="21.00390625" style="55" customWidth="1"/>
    <col min="12295" max="12295" width="4.8515625" style="55" customWidth="1"/>
    <col min="12296" max="12296" width="3.7109375" style="55" customWidth="1"/>
    <col min="12297" max="12297" width="4.57421875" style="55" customWidth="1"/>
    <col min="12298" max="12544" width="0" style="55" hidden="1" customWidth="1"/>
    <col min="12545" max="12545" width="2.00390625" style="55" customWidth="1"/>
    <col min="12546" max="12546" width="2.421875" style="55" customWidth="1"/>
    <col min="12547" max="12547" width="22.00390625" style="55" customWidth="1"/>
    <col min="12548" max="12548" width="48.140625" style="55" customWidth="1"/>
    <col min="12549" max="12550" width="21.00390625" style="55" customWidth="1"/>
    <col min="12551" max="12551" width="4.8515625" style="55" customWidth="1"/>
    <col min="12552" max="12552" width="3.7109375" style="55" customWidth="1"/>
    <col min="12553" max="12553" width="4.57421875" style="55" customWidth="1"/>
    <col min="12554" max="12800" width="0" style="55" hidden="1" customWidth="1"/>
    <col min="12801" max="12801" width="2.00390625" style="55" customWidth="1"/>
    <col min="12802" max="12802" width="2.421875" style="55" customWidth="1"/>
    <col min="12803" max="12803" width="22.00390625" style="55" customWidth="1"/>
    <col min="12804" max="12804" width="48.140625" style="55" customWidth="1"/>
    <col min="12805" max="12806" width="21.00390625" style="55" customWidth="1"/>
    <col min="12807" max="12807" width="4.8515625" style="55" customWidth="1"/>
    <col min="12808" max="12808" width="3.7109375" style="55" customWidth="1"/>
    <col min="12809" max="12809" width="4.57421875" style="55" customWidth="1"/>
    <col min="12810" max="13056" width="0" style="55" hidden="1" customWidth="1"/>
    <col min="13057" max="13057" width="2.00390625" style="55" customWidth="1"/>
    <col min="13058" max="13058" width="2.421875" style="55" customWidth="1"/>
    <col min="13059" max="13059" width="22.00390625" style="55" customWidth="1"/>
    <col min="13060" max="13060" width="48.140625" style="55" customWidth="1"/>
    <col min="13061" max="13062" width="21.00390625" style="55" customWidth="1"/>
    <col min="13063" max="13063" width="4.8515625" style="55" customWidth="1"/>
    <col min="13064" max="13064" width="3.7109375" style="55" customWidth="1"/>
    <col min="13065" max="13065" width="4.57421875" style="55" customWidth="1"/>
    <col min="13066" max="13312" width="0" style="55" hidden="1" customWidth="1"/>
    <col min="13313" max="13313" width="2.00390625" style="55" customWidth="1"/>
    <col min="13314" max="13314" width="2.421875" style="55" customWidth="1"/>
    <col min="13315" max="13315" width="22.00390625" style="55" customWidth="1"/>
    <col min="13316" max="13316" width="48.140625" style="55" customWidth="1"/>
    <col min="13317" max="13318" width="21.00390625" style="55" customWidth="1"/>
    <col min="13319" max="13319" width="4.8515625" style="55" customWidth="1"/>
    <col min="13320" max="13320" width="3.7109375" style="55" customWidth="1"/>
    <col min="13321" max="13321" width="4.57421875" style="55" customWidth="1"/>
    <col min="13322" max="13568" width="0" style="55" hidden="1" customWidth="1"/>
    <col min="13569" max="13569" width="2.00390625" style="55" customWidth="1"/>
    <col min="13570" max="13570" width="2.421875" style="55" customWidth="1"/>
    <col min="13571" max="13571" width="22.00390625" style="55" customWidth="1"/>
    <col min="13572" max="13572" width="48.140625" style="55" customWidth="1"/>
    <col min="13573" max="13574" width="21.00390625" style="55" customWidth="1"/>
    <col min="13575" max="13575" width="4.8515625" style="55" customWidth="1"/>
    <col min="13576" max="13576" width="3.7109375" style="55" customWidth="1"/>
    <col min="13577" max="13577" width="4.57421875" style="55" customWidth="1"/>
    <col min="13578" max="13824" width="0" style="55" hidden="1" customWidth="1"/>
    <col min="13825" max="13825" width="2.00390625" style="55" customWidth="1"/>
    <col min="13826" max="13826" width="2.421875" style="55" customWidth="1"/>
    <col min="13827" max="13827" width="22.00390625" style="55" customWidth="1"/>
    <col min="13828" max="13828" width="48.140625" style="55" customWidth="1"/>
    <col min="13829" max="13830" width="21.00390625" style="55" customWidth="1"/>
    <col min="13831" max="13831" width="4.8515625" style="55" customWidth="1"/>
    <col min="13832" max="13832" width="3.7109375" style="55" customWidth="1"/>
    <col min="13833" max="13833" width="4.57421875" style="55" customWidth="1"/>
    <col min="13834" max="14080" width="0" style="55" hidden="1" customWidth="1"/>
    <col min="14081" max="14081" width="2.00390625" style="55" customWidth="1"/>
    <col min="14082" max="14082" width="2.421875" style="55" customWidth="1"/>
    <col min="14083" max="14083" width="22.00390625" style="55" customWidth="1"/>
    <col min="14084" max="14084" width="48.140625" style="55" customWidth="1"/>
    <col min="14085" max="14086" width="21.00390625" style="55" customWidth="1"/>
    <col min="14087" max="14087" width="4.8515625" style="55" customWidth="1"/>
    <col min="14088" max="14088" width="3.7109375" style="55" customWidth="1"/>
    <col min="14089" max="14089" width="4.57421875" style="55" customWidth="1"/>
    <col min="14090" max="14336" width="0" style="55" hidden="1" customWidth="1"/>
    <col min="14337" max="14337" width="2.00390625" style="55" customWidth="1"/>
    <col min="14338" max="14338" width="2.421875" style="55" customWidth="1"/>
    <col min="14339" max="14339" width="22.00390625" style="55" customWidth="1"/>
    <col min="14340" max="14340" width="48.140625" style="55" customWidth="1"/>
    <col min="14341" max="14342" width="21.00390625" style="55" customWidth="1"/>
    <col min="14343" max="14343" width="4.8515625" style="55" customWidth="1"/>
    <col min="14344" max="14344" width="3.7109375" style="55" customWidth="1"/>
    <col min="14345" max="14345" width="4.57421875" style="55" customWidth="1"/>
    <col min="14346" max="14592" width="0" style="55" hidden="1" customWidth="1"/>
    <col min="14593" max="14593" width="2.00390625" style="55" customWidth="1"/>
    <col min="14594" max="14594" width="2.421875" style="55" customWidth="1"/>
    <col min="14595" max="14595" width="22.00390625" style="55" customWidth="1"/>
    <col min="14596" max="14596" width="48.140625" style="55" customWidth="1"/>
    <col min="14597" max="14598" width="21.00390625" style="55" customWidth="1"/>
    <col min="14599" max="14599" width="4.8515625" style="55" customWidth="1"/>
    <col min="14600" max="14600" width="3.7109375" style="55" customWidth="1"/>
    <col min="14601" max="14601" width="4.57421875" style="55" customWidth="1"/>
    <col min="14602" max="14848" width="0" style="55" hidden="1" customWidth="1"/>
    <col min="14849" max="14849" width="2.00390625" style="55" customWidth="1"/>
    <col min="14850" max="14850" width="2.421875" style="55" customWidth="1"/>
    <col min="14851" max="14851" width="22.00390625" style="55" customWidth="1"/>
    <col min="14852" max="14852" width="48.140625" style="55" customWidth="1"/>
    <col min="14853" max="14854" width="21.00390625" style="55" customWidth="1"/>
    <col min="14855" max="14855" width="4.8515625" style="55" customWidth="1"/>
    <col min="14856" max="14856" width="3.7109375" style="55" customWidth="1"/>
    <col min="14857" max="14857" width="4.57421875" style="55" customWidth="1"/>
    <col min="14858" max="15104" width="0" style="55" hidden="1" customWidth="1"/>
    <col min="15105" max="15105" width="2.00390625" style="55" customWidth="1"/>
    <col min="15106" max="15106" width="2.421875" style="55" customWidth="1"/>
    <col min="15107" max="15107" width="22.00390625" style="55" customWidth="1"/>
    <col min="15108" max="15108" width="48.140625" style="55" customWidth="1"/>
    <col min="15109" max="15110" width="21.00390625" style="55" customWidth="1"/>
    <col min="15111" max="15111" width="4.8515625" style="55" customWidth="1"/>
    <col min="15112" max="15112" width="3.7109375" style="55" customWidth="1"/>
    <col min="15113" max="15113" width="4.57421875" style="55" customWidth="1"/>
    <col min="15114" max="15360" width="0" style="55" hidden="1" customWidth="1"/>
    <col min="15361" max="15361" width="2.00390625" style="55" customWidth="1"/>
    <col min="15362" max="15362" width="2.421875" style="55" customWidth="1"/>
    <col min="15363" max="15363" width="22.00390625" style="55" customWidth="1"/>
    <col min="15364" max="15364" width="48.140625" style="55" customWidth="1"/>
    <col min="15365" max="15366" width="21.00390625" style="55" customWidth="1"/>
    <col min="15367" max="15367" width="4.8515625" style="55" customWidth="1"/>
    <col min="15368" max="15368" width="3.7109375" style="55" customWidth="1"/>
    <col min="15369" max="15369" width="4.57421875" style="55" customWidth="1"/>
    <col min="15370" max="15616" width="0" style="55" hidden="1" customWidth="1"/>
    <col min="15617" max="15617" width="2.00390625" style="55" customWidth="1"/>
    <col min="15618" max="15618" width="2.421875" style="55" customWidth="1"/>
    <col min="15619" max="15619" width="22.00390625" style="55" customWidth="1"/>
    <col min="15620" max="15620" width="48.140625" style="55" customWidth="1"/>
    <col min="15621" max="15622" width="21.00390625" style="55" customWidth="1"/>
    <col min="15623" max="15623" width="4.8515625" style="55" customWidth="1"/>
    <col min="15624" max="15624" width="3.7109375" style="55" customWidth="1"/>
    <col min="15625" max="15625" width="4.57421875" style="55" customWidth="1"/>
    <col min="15626" max="15872" width="0" style="55" hidden="1" customWidth="1"/>
    <col min="15873" max="15873" width="2.00390625" style="55" customWidth="1"/>
    <col min="15874" max="15874" width="2.421875" style="55" customWidth="1"/>
    <col min="15875" max="15875" width="22.00390625" style="55" customWidth="1"/>
    <col min="15876" max="15876" width="48.140625" style="55" customWidth="1"/>
    <col min="15877" max="15878" width="21.00390625" style="55" customWidth="1"/>
    <col min="15879" max="15879" width="4.8515625" style="55" customWidth="1"/>
    <col min="15880" max="15880" width="3.7109375" style="55" customWidth="1"/>
    <col min="15881" max="15881" width="4.57421875" style="55" customWidth="1"/>
    <col min="15882" max="16128" width="0" style="55" hidden="1" customWidth="1"/>
    <col min="16129" max="16129" width="2.00390625" style="55" customWidth="1"/>
    <col min="16130" max="16130" width="2.421875" style="55" customWidth="1"/>
    <col min="16131" max="16131" width="22.00390625" style="55" customWidth="1"/>
    <col min="16132" max="16132" width="48.140625" style="55" customWidth="1"/>
    <col min="16133" max="16134" width="21.00390625" style="55" customWidth="1"/>
    <col min="16135" max="16135" width="4.8515625" style="55" customWidth="1"/>
    <col min="16136" max="16136" width="3.7109375" style="55" customWidth="1"/>
    <col min="16137" max="16137" width="4.57421875" style="55" customWidth="1"/>
    <col min="16138" max="16384" width="0" style="55" hidden="1" customWidth="1"/>
  </cols>
  <sheetData>
    <row r="1" ht="15.75" thickBot="1"/>
    <row r="2" spans="2:8" ht="15">
      <c r="B2" s="181"/>
      <c r="C2" s="182"/>
      <c r="D2" s="378" t="s">
        <v>116</v>
      </c>
      <c r="E2" s="378"/>
      <c r="F2" s="182"/>
      <c r="G2" s="182"/>
      <c r="H2" s="183"/>
    </row>
    <row r="3" spans="2:8" ht="15">
      <c r="B3" s="269"/>
      <c r="C3" s="261"/>
      <c r="D3" s="377" t="s">
        <v>149</v>
      </c>
      <c r="E3" s="377"/>
      <c r="F3" s="275"/>
      <c r="G3" s="275"/>
      <c r="H3" s="264"/>
    </row>
    <row r="4" spans="2:8" ht="15">
      <c r="B4" s="269"/>
      <c r="C4" s="261"/>
      <c r="D4" s="377" t="s">
        <v>223</v>
      </c>
      <c r="E4" s="377"/>
      <c r="F4" s="275"/>
      <c r="G4" s="275"/>
      <c r="H4" s="264"/>
    </row>
    <row r="5" spans="2:8" ht="15">
      <c r="B5" s="269"/>
      <c r="C5" s="261"/>
      <c r="D5" s="377" t="s">
        <v>11</v>
      </c>
      <c r="E5" s="377"/>
      <c r="F5" s="275"/>
      <c r="G5" s="275"/>
      <c r="H5" s="264"/>
    </row>
    <row r="6" spans="2:8" ht="15.75" thickBot="1">
      <c r="B6" s="276"/>
      <c r="C6" s="277"/>
      <c r="D6" s="277"/>
      <c r="E6" s="278"/>
      <c r="F6" s="278"/>
      <c r="G6" s="279"/>
      <c r="H6" s="280"/>
    </row>
    <row r="7" spans="2:11" ht="15.75" thickBot="1">
      <c r="B7" s="303"/>
      <c r="C7" s="379" t="s">
        <v>10</v>
      </c>
      <c r="D7" s="379"/>
      <c r="E7" s="301">
        <v>2019</v>
      </c>
      <c r="F7" s="301">
        <v>2018</v>
      </c>
      <c r="G7" s="297"/>
      <c r="H7" s="302"/>
      <c r="J7" s="55">
        <v>2016</v>
      </c>
      <c r="K7" s="55">
        <v>2015</v>
      </c>
    </row>
    <row r="8" spans="2:8" ht="15">
      <c r="B8" s="169"/>
      <c r="C8" s="116"/>
      <c r="D8" s="116"/>
      <c r="E8" s="117"/>
      <c r="F8" s="117"/>
      <c r="G8" s="109"/>
      <c r="H8" s="170"/>
    </row>
    <row r="9" spans="2:8" ht="15">
      <c r="B9" s="171"/>
      <c r="C9" s="376" t="s">
        <v>150</v>
      </c>
      <c r="D9" s="376"/>
      <c r="E9" s="118"/>
      <c r="F9" s="118"/>
      <c r="G9" s="105"/>
      <c r="H9" s="172"/>
    </row>
    <row r="10" spans="2:259" ht="15">
      <c r="B10" s="173"/>
      <c r="C10" s="375" t="s">
        <v>151</v>
      </c>
      <c r="D10" s="375"/>
      <c r="E10" s="152">
        <f>E11+E12+E13+E14+E15+E16+E17+E18</f>
        <v>36377.55</v>
      </c>
      <c r="F10" s="152">
        <v>0</v>
      </c>
      <c r="G10" s="105"/>
      <c r="H10" s="174"/>
      <c r="IY10" s="70"/>
    </row>
    <row r="11" spans="2:259" ht="15">
      <c r="B11" s="175"/>
      <c r="C11" s="371" t="s">
        <v>47</v>
      </c>
      <c r="D11" s="371"/>
      <c r="E11" s="113">
        <v>0</v>
      </c>
      <c r="F11" s="113">
        <v>0</v>
      </c>
      <c r="G11" s="105"/>
      <c r="H11" s="174"/>
      <c r="IY11" s="69"/>
    </row>
    <row r="12" spans="2:259" ht="15">
      <c r="B12" s="175"/>
      <c r="C12" s="371" t="s">
        <v>152</v>
      </c>
      <c r="D12" s="371"/>
      <c r="E12" s="113">
        <v>0</v>
      </c>
      <c r="F12" s="113">
        <v>0</v>
      </c>
      <c r="G12" s="105"/>
      <c r="H12" s="174"/>
      <c r="IY12" s="69"/>
    </row>
    <row r="13" spans="2:259" ht="15">
      <c r="B13" s="175"/>
      <c r="C13" s="371" t="s">
        <v>153</v>
      </c>
      <c r="D13" s="371"/>
      <c r="E13" s="113">
        <v>0</v>
      </c>
      <c r="F13" s="113">
        <v>0</v>
      </c>
      <c r="G13" s="105"/>
      <c r="H13" s="174"/>
      <c r="IY13" s="69"/>
    </row>
    <row r="14" spans="2:259" ht="15">
      <c r="B14" s="175"/>
      <c r="C14" s="371" t="s">
        <v>44</v>
      </c>
      <c r="D14" s="371"/>
      <c r="E14" s="113">
        <v>0</v>
      </c>
      <c r="F14" s="113">
        <v>0</v>
      </c>
      <c r="G14" s="105"/>
      <c r="H14" s="174"/>
      <c r="IY14" s="69"/>
    </row>
    <row r="15" spans="2:259" ht="15">
      <c r="B15" s="175"/>
      <c r="C15" s="371" t="s">
        <v>43</v>
      </c>
      <c r="D15" s="371"/>
      <c r="E15" s="113">
        <v>36377.55</v>
      </c>
      <c r="F15" s="113">
        <v>0</v>
      </c>
      <c r="G15" s="105"/>
      <c r="H15" s="174"/>
      <c r="IY15" s="69"/>
    </row>
    <row r="16" spans="2:259" ht="15">
      <c r="B16" s="175"/>
      <c r="C16" s="371" t="s">
        <v>42</v>
      </c>
      <c r="D16" s="371"/>
      <c r="E16" s="113">
        <v>0</v>
      </c>
      <c r="F16" s="113">
        <v>0</v>
      </c>
      <c r="G16" s="105"/>
      <c r="H16" s="174"/>
      <c r="IY16" s="69"/>
    </row>
    <row r="17" spans="2:259" ht="15">
      <c r="B17" s="175"/>
      <c r="C17" s="371" t="s">
        <v>40</v>
      </c>
      <c r="D17" s="371"/>
      <c r="E17" s="113">
        <v>0</v>
      </c>
      <c r="F17" s="113">
        <v>0</v>
      </c>
      <c r="G17" s="105"/>
      <c r="H17" s="174"/>
      <c r="IY17" s="69"/>
    </row>
    <row r="18" spans="2:259" ht="36" customHeight="1">
      <c r="B18" s="175"/>
      <c r="C18" s="371" t="s">
        <v>39</v>
      </c>
      <c r="D18" s="371"/>
      <c r="E18" s="113">
        <v>0</v>
      </c>
      <c r="F18" s="113">
        <v>0</v>
      </c>
      <c r="G18" s="105"/>
      <c r="H18" s="174"/>
      <c r="IY18" s="69"/>
    </row>
    <row r="19" spans="2:259" ht="15">
      <c r="B19" s="173"/>
      <c r="C19" s="143"/>
      <c r="D19" s="108"/>
      <c r="E19" s="153"/>
      <c r="F19" s="153"/>
      <c r="G19" s="105"/>
      <c r="H19" s="174"/>
      <c r="IY19" s="68"/>
    </row>
    <row r="20" spans="2:260" ht="15">
      <c r="B20" s="173"/>
      <c r="C20" s="375" t="s">
        <v>154</v>
      </c>
      <c r="D20" s="375"/>
      <c r="E20" s="159">
        <f>E22+E21</f>
        <v>49549067</v>
      </c>
      <c r="F20" s="159">
        <v>36560048</v>
      </c>
      <c r="G20" s="105"/>
      <c r="H20" s="174"/>
      <c r="IY20" s="78"/>
      <c r="IZ20" s="72"/>
    </row>
    <row r="21" spans="2:260" ht="15">
      <c r="B21" s="175"/>
      <c r="C21" s="371" t="s">
        <v>218</v>
      </c>
      <c r="D21" s="371"/>
      <c r="E21" s="154">
        <v>364080</v>
      </c>
      <c r="F21" s="154">
        <v>0</v>
      </c>
      <c r="G21" s="105"/>
      <c r="H21" s="174"/>
      <c r="IY21" s="80"/>
      <c r="IZ21" s="74"/>
    </row>
    <row r="22" spans="2:260" ht="15">
      <c r="B22" s="175"/>
      <c r="C22" s="371" t="s">
        <v>155</v>
      </c>
      <c r="D22" s="371"/>
      <c r="E22" s="157">
        <v>49184987</v>
      </c>
      <c r="F22" s="113">
        <v>36560048</v>
      </c>
      <c r="G22" s="105"/>
      <c r="H22" s="174"/>
      <c r="IY22" s="77"/>
      <c r="IZ22" s="72"/>
    </row>
    <row r="23" spans="2:260" ht="15">
      <c r="B23" s="173"/>
      <c r="C23" s="371"/>
      <c r="D23" s="371"/>
      <c r="E23" s="153"/>
      <c r="F23" s="153"/>
      <c r="G23" s="105"/>
      <c r="H23" s="174"/>
      <c r="IY23" s="79"/>
      <c r="IZ23" s="73"/>
    </row>
    <row r="24" spans="2:260" s="98" customFormat="1" ht="15">
      <c r="B24" s="173"/>
      <c r="C24" s="309"/>
      <c r="D24" s="309"/>
      <c r="E24" s="153"/>
      <c r="F24" s="153"/>
      <c r="G24" s="105"/>
      <c r="H24" s="174"/>
      <c r="IY24" s="153"/>
      <c r="IZ24" s="153"/>
    </row>
    <row r="25" spans="2:260" ht="15">
      <c r="B25" s="175"/>
      <c r="C25" s="375" t="s">
        <v>156</v>
      </c>
      <c r="D25" s="375"/>
      <c r="E25" s="159">
        <f>E26+E27+E28+E29+E30</f>
        <v>0</v>
      </c>
      <c r="F25" s="152">
        <v>28454</v>
      </c>
      <c r="G25" s="105"/>
      <c r="H25" s="174"/>
      <c r="IY25" s="78"/>
      <c r="IZ25" s="72"/>
    </row>
    <row r="26" spans="2:260" ht="15">
      <c r="B26" s="175"/>
      <c r="C26" s="371" t="s">
        <v>157</v>
      </c>
      <c r="D26" s="371"/>
      <c r="E26" s="157">
        <v>0</v>
      </c>
      <c r="F26" s="157">
        <v>18959</v>
      </c>
      <c r="G26" s="105"/>
      <c r="H26" s="174"/>
      <c r="IY26" s="77"/>
      <c r="IZ26" s="72"/>
    </row>
    <row r="27" spans="2:260" ht="15">
      <c r="B27" s="175"/>
      <c r="C27" s="371" t="s">
        <v>158</v>
      </c>
      <c r="D27" s="371"/>
      <c r="E27" s="113">
        <v>0</v>
      </c>
      <c r="F27" s="157">
        <v>0</v>
      </c>
      <c r="G27" s="105"/>
      <c r="H27" s="174"/>
      <c r="IY27" s="77"/>
      <c r="IZ27" s="71"/>
    </row>
    <row r="28" spans="2:260" ht="15">
      <c r="B28" s="175"/>
      <c r="C28" s="371" t="s">
        <v>159</v>
      </c>
      <c r="D28" s="371"/>
      <c r="E28" s="113">
        <v>0</v>
      </c>
      <c r="F28" s="157">
        <v>0</v>
      </c>
      <c r="G28" s="105"/>
      <c r="H28" s="174"/>
      <c r="IY28" s="77"/>
      <c r="IZ28" s="71"/>
    </row>
    <row r="29" spans="2:260" ht="15">
      <c r="B29" s="175"/>
      <c r="C29" s="371" t="s">
        <v>160</v>
      </c>
      <c r="D29" s="371"/>
      <c r="E29" s="113">
        <v>0</v>
      </c>
      <c r="F29" s="157">
        <v>0</v>
      </c>
      <c r="G29" s="105"/>
      <c r="H29" s="174"/>
      <c r="IY29" s="77"/>
      <c r="IZ29" s="71"/>
    </row>
    <row r="30" spans="2:260" ht="15">
      <c r="B30" s="175"/>
      <c r="C30" s="371" t="s">
        <v>161</v>
      </c>
      <c r="D30" s="371"/>
      <c r="E30" s="157">
        <v>0</v>
      </c>
      <c r="F30" s="157">
        <v>9495</v>
      </c>
      <c r="G30" s="105"/>
      <c r="H30" s="174"/>
      <c r="IY30" s="77"/>
      <c r="IZ30" s="72"/>
    </row>
    <row r="31" spans="2:260" ht="15">
      <c r="B31" s="173"/>
      <c r="C31" s="143"/>
      <c r="D31" s="119"/>
      <c r="E31" s="155"/>
      <c r="F31" s="155"/>
      <c r="G31" s="105"/>
      <c r="H31" s="174"/>
      <c r="IY31" s="81"/>
      <c r="IZ31" s="75"/>
    </row>
    <row r="32" spans="2:260" ht="15">
      <c r="B32" s="176"/>
      <c r="C32" s="372" t="s">
        <v>162</v>
      </c>
      <c r="D32" s="372"/>
      <c r="E32" s="158">
        <f>E20+E25+E10</f>
        <v>49585444.55</v>
      </c>
      <c r="F32" s="152">
        <v>36588502</v>
      </c>
      <c r="G32" s="120"/>
      <c r="H32" s="174"/>
      <c r="IY32" s="82"/>
      <c r="IZ32" s="72"/>
    </row>
    <row r="33" spans="2:260" ht="15">
      <c r="B33" s="173"/>
      <c r="C33" s="372"/>
      <c r="D33" s="372"/>
      <c r="E33" s="155"/>
      <c r="F33" s="152"/>
      <c r="G33" s="105"/>
      <c r="H33" s="174"/>
      <c r="IY33" s="81"/>
      <c r="IZ33" s="75"/>
    </row>
    <row r="34" spans="2:260" ht="15">
      <c r="B34" s="177"/>
      <c r="C34" s="376" t="s">
        <v>163</v>
      </c>
      <c r="D34" s="376"/>
      <c r="E34" s="155"/>
      <c r="F34" s="152"/>
      <c r="G34" s="178"/>
      <c r="H34" s="174"/>
      <c r="IY34" s="81"/>
      <c r="IZ34" s="75"/>
    </row>
    <row r="35" spans="2:260" ht="15">
      <c r="B35" s="177"/>
      <c r="C35" s="376" t="s">
        <v>164</v>
      </c>
      <c r="D35" s="376"/>
      <c r="E35" s="159">
        <f>E36+E37+E38</f>
        <v>39630938.42</v>
      </c>
      <c r="F35" s="152">
        <v>34560119</v>
      </c>
      <c r="G35" s="178"/>
      <c r="H35" s="174"/>
      <c r="IY35" s="78"/>
      <c r="IZ35" s="72"/>
    </row>
    <row r="36" spans="2:260" ht="15">
      <c r="B36" s="177"/>
      <c r="C36" s="371" t="s">
        <v>165</v>
      </c>
      <c r="D36" s="371"/>
      <c r="E36" s="157">
        <v>26239628.17</v>
      </c>
      <c r="F36" s="113">
        <v>19186047</v>
      </c>
      <c r="G36" s="178"/>
      <c r="H36" s="174"/>
      <c r="I36" s="369">
        <f>E36/E35</f>
        <v>0.6620995922912087</v>
      </c>
      <c r="IY36" s="77"/>
      <c r="IZ36" s="72"/>
    </row>
    <row r="37" spans="2:260" ht="15">
      <c r="B37" s="177"/>
      <c r="C37" s="371" t="s">
        <v>46</v>
      </c>
      <c r="D37" s="371"/>
      <c r="E37" s="157">
        <v>2278769.67</v>
      </c>
      <c r="F37" s="113">
        <v>2257980</v>
      </c>
      <c r="G37" s="178"/>
      <c r="H37" s="174"/>
      <c r="IY37" s="77"/>
      <c r="IZ37" s="72"/>
    </row>
    <row r="38" spans="2:260" ht="15">
      <c r="B38" s="177"/>
      <c r="C38" s="371" t="s">
        <v>45</v>
      </c>
      <c r="D38" s="371"/>
      <c r="E38" s="157">
        <v>11112540.58</v>
      </c>
      <c r="F38" s="113">
        <v>13116092</v>
      </c>
      <c r="G38" s="178"/>
      <c r="H38" s="174"/>
      <c r="IY38" s="77"/>
      <c r="IZ38" s="72"/>
    </row>
    <row r="39" spans="2:260" ht="15">
      <c r="B39" s="177"/>
      <c r="C39" s="143"/>
      <c r="D39" s="108"/>
      <c r="E39" s="153"/>
      <c r="F39" s="153"/>
      <c r="G39" s="178"/>
      <c r="H39" s="174"/>
      <c r="IY39" s="79"/>
      <c r="IZ39" s="73"/>
    </row>
    <row r="40" spans="2:260" ht="15">
      <c r="B40" s="177"/>
      <c r="C40" s="376" t="s">
        <v>166</v>
      </c>
      <c r="D40" s="376"/>
      <c r="E40" s="152">
        <v>0</v>
      </c>
      <c r="F40" s="152">
        <v>0</v>
      </c>
      <c r="G40" s="178"/>
      <c r="H40" s="174"/>
      <c r="IY40" s="78"/>
      <c r="IZ40" s="72"/>
    </row>
    <row r="41" spans="2:260" ht="15">
      <c r="B41" s="177"/>
      <c r="C41" s="371" t="s">
        <v>41</v>
      </c>
      <c r="D41" s="371"/>
      <c r="E41" s="113">
        <v>0</v>
      </c>
      <c r="F41" s="113">
        <v>0</v>
      </c>
      <c r="G41" s="178"/>
      <c r="H41" s="174"/>
      <c r="IY41" s="77"/>
      <c r="IZ41" s="71"/>
    </row>
    <row r="42" spans="2:260" ht="15">
      <c r="B42" s="177"/>
      <c r="C42" s="371" t="s">
        <v>167</v>
      </c>
      <c r="D42" s="371"/>
      <c r="E42" s="113">
        <v>0</v>
      </c>
      <c r="F42" s="113">
        <v>0</v>
      </c>
      <c r="G42" s="178"/>
      <c r="H42" s="174"/>
      <c r="IY42" s="77"/>
      <c r="IZ42" s="71"/>
    </row>
    <row r="43" spans="2:260" ht="15">
      <c r="B43" s="177"/>
      <c r="C43" s="371" t="s">
        <v>168</v>
      </c>
      <c r="D43" s="371"/>
      <c r="E43" s="113">
        <v>0</v>
      </c>
      <c r="F43" s="113">
        <v>0</v>
      </c>
      <c r="G43" s="178"/>
      <c r="H43" s="174"/>
      <c r="IY43" s="77"/>
      <c r="IZ43" s="71"/>
    </row>
    <row r="44" spans="2:260" ht="15">
      <c r="B44" s="177"/>
      <c r="C44" s="371" t="s">
        <v>38</v>
      </c>
      <c r="D44" s="371"/>
      <c r="E44" s="113">
        <v>0</v>
      </c>
      <c r="F44" s="113">
        <v>0</v>
      </c>
      <c r="G44" s="178"/>
      <c r="H44" s="174"/>
      <c r="IY44" s="77"/>
      <c r="IZ44" s="71"/>
    </row>
    <row r="45" spans="2:260" ht="15">
      <c r="B45" s="177"/>
      <c r="C45" s="371" t="s">
        <v>37</v>
      </c>
      <c r="D45" s="371"/>
      <c r="E45" s="113">
        <v>0</v>
      </c>
      <c r="F45" s="113">
        <v>0</v>
      </c>
      <c r="G45" s="178"/>
      <c r="H45" s="174"/>
      <c r="IY45" s="77"/>
      <c r="IZ45" s="71"/>
    </row>
    <row r="46" spans="2:260" ht="15">
      <c r="B46" s="177"/>
      <c r="C46" s="371" t="s">
        <v>36</v>
      </c>
      <c r="D46" s="371"/>
      <c r="E46" s="113">
        <v>0</v>
      </c>
      <c r="F46" s="113">
        <v>0</v>
      </c>
      <c r="G46" s="178"/>
      <c r="H46" s="174"/>
      <c r="IY46" s="77"/>
      <c r="IZ46" s="71"/>
    </row>
    <row r="47" spans="2:260" ht="15">
      <c r="B47" s="177"/>
      <c r="C47" s="371" t="s">
        <v>35</v>
      </c>
      <c r="D47" s="371"/>
      <c r="E47" s="113">
        <v>0</v>
      </c>
      <c r="F47" s="113">
        <v>0</v>
      </c>
      <c r="G47" s="178"/>
      <c r="H47" s="174"/>
      <c r="IY47" s="77"/>
      <c r="IZ47" s="71"/>
    </row>
    <row r="48" spans="2:260" ht="15">
      <c r="B48" s="177"/>
      <c r="C48" s="371" t="s">
        <v>34</v>
      </c>
      <c r="D48" s="371"/>
      <c r="E48" s="113">
        <v>0</v>
      </c>
      <c r="F48" s="113">
        <v>0</v>
      </c>
      <c r="G48" s="178"/>
      <c r="H48" s="174"/>
      <c r="IY48" s="77"/>
      <c r="IZ48" s="71"/>
    </row>
    <row r="49" spans="2:260" ht="15">
      <c r="B49" s="177"/>
      <c r="C49" s="371" t="s">
        <v>33</v>
      </c>
      <c r="D49" s="371"/>
      <c r="E49" s="113">
        <v>0</v>
      </c>
      <c r="F49" s="113">
        <v>0</v>
      </c>
      <c r="G49" s="178"/>
      <c r="H49" s="174"/>
      <c r="IY49" s="77"/>
      <c r="IZ49" s="71"/>
    </row>
    <row r="50" spans="2:260" ht="15">
      <c r="B50" s="177"/>
      <c r="C50" s="143"/>
      <c r="D50" s="108"/>
      <c r="E50" s="153"/>
      <c r="F50" s="153"/>
      <c r="G50" s="178"/>
      <c r="H50" s="174"/>
      <c r="IY50" s="79"/>
      <c r="IZ50" s="73"/>
    </row>
    <row r="51" spans="2:260" ht="15">
      <c r="B51" s="177"/>
      <c r="C51" s="375" t="s">
        <v>32</v>
      </c>
      <c r="D51" s="375"/>
      <c r="E51" s="152">
        <v>0</v>
      </c>
      <c r="F51" s="152">
        <v>0</v>
      </c>
      <c r="G51" s="178"/>
      <c r="H51" s="174"/>
      <c r="IY51" s="78"/>
      <c r="IZ51" s="72"/>
    </row>
    <row r="52" spans="2:260" ht="15">
      <c r="B52" s="177"/>
      <c r="C52" s="371" t="s">
        <v>169</v>
      </c>
      <c r="D52" s="371"/>
      <c r="E52" s="113">
        <v>0</v>
      </c>
      <c r="F52" s="113">
        <v>0</v>
      </c>
      <c r="G52" s="178"/>
      <c r="H52" s="174"/>
      <c r="IY52" s="77"/>
      <c r="IZ52" s="71"/>
    </row>
    <row r="53" spans="2:260" ht="15">
      <c r="B53" s="177"/>
      <c r="C53" s="371" t="s">
        <v>6</v>
      </c>
      <c r="D53" s="371"/>
      <c r="E53" s="113">
        <v>0</v>
      </c>
      <c r="F53" s="113">
        <v>0</v>
      </c>
      <c r="G53" s="178"/>
      <c r="H53" s="174"/>
      <c r="IY53" s="77"/>
      <c r="IZ53" s="71"/>
    </row>
    <row r="54" spans="2:260" ht="15">
      <c r="B54" s="177"/>
      <c r="C54" s="371" t="s">
        <v>31</v>
      </c>
      <c r="D54" s="371"/>
      <c r="E54" s="113">
        <v>0</v>
      </c>
      <c r="F54" s="113">
        <v>0</v>
      </c>
      <c r="G54" s="178"/>
      <c r="H54" s="174"/>
      <c r="IY54" s="77"/>
      <c r="IZ54" s="71"/>
    </row>
    <row r="55" spans="2:260" ht="15">
      <c r="B55" s="177"/>
      <c r="C55" s="143"/>
      <c r="D55" s="108"/>
      <c r="E55" s="153"/>
      <c r="F55" s="153"/>
      <c r="G55" s="178"/>
      <c r="H55" s="174"/>
      <c r="IY55" s="79"/>
      <c r="IZ55" s="73"/>
    </row>
    <row r="56" spans="2:260" ht="15">
      <c r="B56" s="177"/>
      <c r="C56" s="376" t="s">
        <v>170</v>
      </c>
      <c r="D56" s="376"/>
      <c r="E56" s="156">
        <v>0</v>
      </c>
      <c r="F56" s="156">
        <v>0</v>
      </c>
      <c r="G56" s="178"/>
      <c r="H56" s="174"/>
      <c r="IY56" s="83"/>
      <c r="IZ56" s="76"/>
    </row>
    <row r="57" spans="2:260" ht="15">
      <c r="B57" s="177"/>
      <c r="C57" s="371" t="s">
        <v>171</v>
      </c>
      <c r="D57" s="371"/>
      <c r="E57" s="113">
        <v>0</v>
      </c>
      <c r="F57" s="113">
        <v>0</v>
      </c>
      <c r="G57" s="178"/>
      <c r="H57" s="174"/>
      <c r="IY57" s="77"/>
      <c r="IZ57" s="71"/>
    </row>
    <row r="58" spans="2:260" ht="15">
      <c r="B58" s="177"/>
      <c r="C58" s="371" t="s">
        <v>172</v>
      </c>
      <c r="D58" s="371"/>
      <c r="E58" s="113">
        <v>0</v>
      </c>
      <c r="F58" s="113">
        <v>0</v>
      </c>
      <c r="G58" s="178"/>
      <c r="H58" s="174"/>
      <c r="IY58" s="77"/>
      <c r="IZ58" s="71"/>
    </row>
    <row r="59" spans="2:260" ht="15">
      <c r="B59" s="177"/>
      <c r="C59" s="371" t="s">
        <v>173</v>
      </c>
      <c r="D59" s="371"/>
      <c r="E59" s="113">
        <v>0</v>
      </c>
      <c r="F59" s="113">
        <v>0</v>
      </c>
      <c r="G59" s="105"/>
      <c r="H59" s="174"/>
      <c r="IY59" s="77"/>
      <c r="IZ59" s="71"/>
    </row>
    <row r="60" spans="2:260" ht="15">
      <c r="B60" s="177"/>
      <c r="C60" s="371" t="s">
        <v>174</v>
      </c>
      <c r="D60" s="371"/>
      <c r="E60" s="113">
        <v>0</v>
      </c>
      <c r="F60" s="113">
        <v>0</v>
      </c>
      <c r="G60" s="105"/>
      <c r="H60" s="174"/>
      <c r="IY60" s="77"/>
      <c r="IZ60" s="71"/>
    </row>
    <row r="61" spans="2:260" ht="15">
      <c r="B61" s="177"/>
      <c r="C61" s="371" t="s">
        <v>175</v>
      </c>
      <c r="D61" s="371"/>
      <c r="E61" s="113">
        <v>0</v>
      </c>
      <c r="F61" s="113">
        <v>0</v>
      </c>
      <c r="G61" s="105"/>
      <c r="H61" s="174"/>
      <c r="IY61" s="77"/>
      <c r="IZ61" s="71"/>
    </row>
    <row r="62" spans="2:260" ht="15">
      <c r="B62" s="177"/>
      <c r="C62" s="143"/>
      <c r="D62" s="108"/>
      <c r="E62" s="153"/>
      <c r="F62" s="153"/>
      <c r="G62" s="105"/>
      <c r="H62" s="174"/>
      <c r="IY62" s="79"/>
      <c r="IZ62" s="73"/>
    </row>
    <row r="63" spans="2:260" ht="15">
      <c r="B63" s="177"/>
      <c r="C63" s="375" t="s">
        <v>176</v>
      </c>
      <c r="D63" s="375"/>
      <c r="E63" s="160">
        <f>SUM(E64:E69)</f>
        <v>1182988.16</v>
      </c>
      <c r="F63" s="152">
        <v>1096034</v>
      </c>
      <c r="G63" s="105"/>
      <c r="H63" s="174"/>
      <c r="IY63" s="83"/>
      <c r="IZ63" s="72"/>
    </row>
    <row r="64" spans="2:260" ht="15">
      <c r="B64" s="177"/>
      <c r="C64" s="371" t="s">
        <v>177</v>
      </c>
      <c r="D64" s="371"/>
      <c r="E64" s="157">
        <v>1182988.16</v>
      </c>
      <c r="F64" s="157">
        <v>1096010</v>
      </c>
      <c r="G64" s="105"/>
      <c r="H64" s="174"/>
      <c r="IY64" s="77"/>
      <c r="IZ64" s="72"/>
    </row>
    <row r="65" spans="2:260" ht="15">
      <c r="B65" s="177"/>
      <c r="C65" s="371" t="s">
        <v>178</v>
      </c>
      <c r="D65" s="371"/>
      <c r="E65" s="157">
        <v>0</v>
      </c>
      <c r="F65" s="113">
        <v>0</v>
      </c>
      <c r="G65" s="105"/>
      <c r="H65" s="174"/>
      <c r="IY65" s="77"/>
      <c r="IZ65" s="72"/>
    </row>
    <row r="66" spans="2:260" ht="15">
      <c r="B66" s="177"/>
      <c r="C66" s="371" t="s">
        <v>179</v>
      </c>
      <c r="D66" s="371"/>
      <c r="E66" s="157">
        <v>0</v>
      </c>
      <c r="F66" s="113">
        <v>0</v>
      </c>
      <c r="G66" s="105"/>
      <c r="H66" s="174"/>
      <c r="IY66" s="77"/>
      <c r="IZ66" s="72"/>
    </row>
    <row r="67" spans="2:260" ht="15">
      <c r="B67" s="177"/>
      <c r="C67" s="371" t="s">
        <v>180</v>
      </c>
      <c r="D67" s="371"/>
      <c r="E67" s="157">
        <v>0</v>
      </c>
      <c r="F67" s="113">
        <v>0</v>
      </c>
      <c r="G67" s="105"/>
      <c r="H67" s="174"/>
      <c r="IY67" s="77"/>
      <c r="IZ67" s="72"/>
    </row>
    <row r="68" spans="2:260" ht="15">
      <c r="B68" s="177"/>
      <c r="C68" s="371" t="s">
        <v>181</v>
      </c>
      <c r="D68" s="371"/>
      <c r="E68" s="157">
        <v>0</v>
      </c>
      <c r="F68" s="113">
        <v>0</v>
      </c>
      <c r="G68" s="105"/>
      <c r="H68" s="174"/>
      <c r="IY68" s="77"/>
      <c r="IZ68" s="72"/>
    </row>
    <row r="69" spans="2:260" ht="15">
      <c r="B69" s="177"/>
      <c r="C69" s="371" t="s">
        <v>182</v>
      </c>
      <c r="D69" s="371"/>
      <c r="E69" s="157">
        <v>0</v>
      </c>
      <c r="F69" s="157">
        <v>24</v>
      </c>
      <c r="G69" s="105"/>
      <c r="H69" s="174"/>
      <c r="IY69" s="77"/>
      <c r="IZ69" s="72"/>
    </row>
    <row r="70" spans="2:260" ht="15">
      <c r="B70" s="177"/>
      <c r="C70" s="143"/>
      <c r="D70" s="108"/>
      <c r="E70" s="157"/>
      <c r="F70" s="153"/>
      <c r="G70" s="105"/>
      <c r="H70" s="174"/>
      <c r="IY70" s="79"/>
      <c r="IZ70" s="72"/>
    </row>
    <row r="71" spans="2:260" ht="15">
      <c r="B71" s="177"/>
      <c r="C71" s="375" t="s">
        <v>183</v>
      </c>
      <c r="D71" s="375"/>
      <c r="E71" s="157">
        <v>0</v>
      </c>
      <c r="F71" s="156">
        <v>0</v>
      </c>
      <c r="G71" s="105"/>
      <c r="H71" s="174"/>
      <c r="IY71" s="83"/>
      <c r="IZ71" s="72"/>
    </row>
    <row r="72" spans="2:260" ht="15">
      <c r="B72" s="177"/>
      <c r="C72" s="371" t="s">
        <v>184</v>
      </c>
      <c r="D72" s="371"/>
      <c r="E72" s="157">
        <v>0</v>
      </c>
      <c r="F72" s="113">
        <v>0</v>
      </c>
      <c r="G72" s="105"/>
      <c r="H72" s="174"/>
      <c r="IY72" s="77"/>
      <c r="IZ72" s="72"/>
    </row>
    <row r="73" spans="2:260" ht="15">
      <c r="B73" s="177"/>
      <c r="C73" s="143"/>
      <c r="D73" s="108"/>
      <c r="E73" s="157"/>
      <c r="F73" s="153"/>
      <c r="G73" s="105"/>
      <c r="H73" s="174"/>
      <c r="IY73" s="79"/>
      <c r="IZ73" s="72"/>
    </row>
    <row r="74" spans="2:260" ht="15">
      <c r="B74" s="177"/>
      <c r="C74" s="372" t="s">
        <v>185</v>
      </c>
      <c r="D74" s="372"/>
      <c r="E74" s="161">
        <f>E35+E63</f>
        <v>40813926.58</v>
      </c>
      <c r="F74" s="152">
        <v>35656153</v>
      </c>
      <c r="G74" s="105"/>
      <c r="H74" s="174"/>
      <c r="IY74" s="84"/>
      <c r="IZ74" s="72"/>
    </row>
    <row r="75" spans="2:260" ht="15">
      <c r="B75" s="177"/>
      <c r="C75" s="162"/>
      <c r="D75" s="162"/>
      <c r="E75" s="153"/>
      <c r="F75" s="152"/>
      <c r="G75" s="105"/>
      <c r="H75" s="174"/>
      <c r="IY75" s="79"/>
      <c r="IZ75" s="73"/>
    </row>
    <row r="76" spans="2:260" ht="15">
      <c r="B76" s="177"/>
      <c r="C76" s="373" t="s">
        <v>186</v>
      </c>
      <c r="D76" s="373"/>
      <c r="E76" s="159">
        <f>E20-E74+E25+E10</f>
        <v>8771517.970000003</v>
      </c>
      <c r="F76" s="152">
        <v>932349</v>
      </c>
      <c r="G76" s="105"/>
      <c r="H76" s="174"/>
      <c r="IY76" s="84"/>
      <c r="IZ76" s="72"/>
    </row>
    <row r="77" spans="2:8" ht="15.75" thickBot="1">
      <c r="B77" s="179"/>
      <c r="C77" s="180"/>
      <c r="D77" s="180"/>
      <c r="E77" s="180"/>
      <c r="F77" s="180"/>
      <c r="G77" s="180"/>
      <c r="H77" s="168"/>
    </row>
    <row r="78" spans="2:8" ht="5.25" customHeight="1">
      <c r="B78" s="26"/>
      <c r="C78" s="33"/>
      <c r="D78" s="34"/>
      <c r="E78" s="35"/>
      <c r="F78" s="35"/>
      <c r="G78" s="26"/>
      <c r="H78" s="26"/>
    </row>
    <row r="79" spans="3:7" ht="27" customHeight="1">
      <c r="C79" s="371" t="s">
        <v>2</v>
      </c>
      <c r="D79" s="371"/>
      <c r="E79" s="371"/>
      <c r="F79" s="371"/>
      <c r="G79" s="371"/>
    </row>
    <row r="80" spans="3:6" ht="15">
      <c r="C80" s="33"/>
      <c r="D80" s="34"/>
      <c r="E80" s="35"/>
      <c r="F80" s="35"/>
    </row>
    <row r="81" spans="3:6" ht="15">
      <c r="C81" s="33"/>
      <c r="D81" s="41"/>
      <c r="E81" s="41"/>
      <c r="F81" s="35"/>
    </row>
    <row r="82" spans="3:7" ht="15">
      <c r="C82" s="42"/>
      <c r="D82" s="43"/>
      <c r="E82" s="43"/>
      <c r="F82" s="35"/>
      <c r="G82" s="35"/>
    </row>
    <row r="83" spans="3:7" ht="15" customHeight="1">
      <c r="C83" s="44"/>
      <c r="D83" s="45"/>
      <c r="E83" s="45"/>
      <c r="F83" s="45"/>
      <c r="G83" s="34"/>
    </row>
    <row r="84" spans="3:7" ht="15">
      <c r="C84" s="61" t="s">
        <v>202</v>
      </c>
      <c r="D84" s="60"/>
      <c r="E84" s="374" t="s">
        <v>201</v>
      </c>
      <c r="F84" s="374"/>
      <c r="G84" s="63"/>
    </row>
    <row r="85" spans="3:7" ht="15" customHeight="1" hidden="1">
      <c r="C85" s="370" t="s">
        <v>187</v>
      </c>
      <c r="D85" s="370"/>
      <c r="E85" s="62"/>
      <c r="F85" s="370" t="s">
        <v>188</v>
      </c>
      <c r="G85" s="370"/>
    </row>
    <row r="86" spans="3:7" ht="15" customHeight="1" hidden="1">
      <c r="C86" s="57"/>
      <c r="D86" s="57"/>
      <c r="E86" s="62"/>
      <c r="F86" s="57"/>
      <c r="G86" s="57"/>
    </row>
    <row r="87" spans="3:7" ht="15" customHeight="1">
      <c r="C87" s="64" t="s">
        <v>189</v>
      </c>
      <c r="D87" s="64"/>
      <c r="E87" s="370" t="s">
        <v>0</v>
      </c>
      <c r="F87" s="370"/>
      <c r="G87" s="65"/>
    </row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mergeCells count="68">
    <mergeCell ref="C14:D14"/>
    <mergeCell ref="D3:E3"/>
    <mergeCell ref="D4:E4"/>
    <mergeCell ref="D5:E5"/>
    <mergeCell ref="D2:E2"/>
    <mergeCell ref="C7:D7"/>
    <mergeCell ref="C9:D9"/>
    <mergeCell ref="C10:D10"/>
    <mergeCell ref="C11:D11"/>
    <mergeCell ref="C12:D12"/>
    <mergeCell ref="C13:D13"/>
    <mergeCell ref="C29:D29"/>
    <mergeCell ref="C15:D15"/>
    <mergeCell ref="C16:D16"/>
    <mergeCell ref="C17:D17"/>
    <mergeCell ref="C18:D18"/>
    <mergeCell ref="C20:D20"/>
    <mergeCell ref="C21:D21"/>
    <mergeCell ref="C22:D22"/>
    <mergeCell ref="C25:D25"/>
    <mergeCell ref="C26:D26"/>
    <mergeCell ref="C27:D27"/>
    <mergeCell ref="C28:D28"/>
    <mergeCell ref="C23:D23"/>
    <mergeCell ref="C43:D43"/>
    <mergeCell ref="C30:D30"/>
    <mergeCell ref="C32:D32"/>
    <mergeCell ref="C33:D33"/>
    <mergeCell ref="C34:D34"/>
    <mergeCell ref="C35:D35"/>
    <mergeCell ref="C36:D36"/>
    <mergeCell ref="C37:D37"/>
    <mergeCell ref="C38:D38"/>
    <mergeCell ref="C40:D40"/>
    <mergeCell ref="C41:D41"/>
    <mergeCell ref="C42:D42"/>
    <mergeCell ref="C57:D57"/>
    <mergeCell ref="C44:D44"/>
    <mergeCell ref="C45:D45"/>
    <mergeCell ref="C46:D46"/>
    <mergeCell ref="C47:D47"/>
    <mergeCell ref="C48:D48"/>
    <mergeCell ref="C49:D49"/>
    <mergeCell ref="C51:D51"/>
    <mergeCell ref="C52:D52"/>
    <mergeCell ref="C53:D53"/>
    <mergeCell ref="C54:D54"/>
    <mergeCell ref="C56:D56"/>
    <mergeCell ref="C71:D71"/>
    <mergeCell ref="C58:D58"/>
    <mergeCell ref="C59:D59"/>
    <mergeCell ref="C60:D60"/>
    <mergeCell ref="C61:D61"/>
    <mergeCell ref="C63:D63"/>
    <mergeCell ref="C64:D64"/>
    <mergeCell ref="C65:D65"/>
    <mergeCell ref="C66:D66"/>
    <mergeCell ref="C67:D67"/>
    <mergeCell ref="C68:D68"/>
    <mergeCell ref="C69:D69"/>
    <mergeCell ref="E87:F87"/>
    <mergeCell ref="C72:D72"/>
    <mergeCell ref="C74:D74"/>
    <mergeCell ref="C76:D76"/>
    <mergeCell ref="C79:G79"/>
    <mergeCell ref="E84:F84"/>
    <mergeCell ref="C85:D85"/>
    <mergeCell ref="F85:G85"/>
  </mergeCells>
  <printOptions/>
  <pageMargins left="0.7" right="0.7" top="0.75" bottom="0.75" header="0.3" footer="0.3"/>
  <pageSetup fitToHeight="1" fitToWidth="1" horizontalDpi="600" verticalDpi="600" orientation="portrait" paperSize="5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IY70"/>
  <sheetViews>
    <sheetView showGridLines="0" showRowColHeaders="0" workbookViewId="0" topLeftCell="A1">
      <selection activeCell="C21" sqref="C21:D21"/>
    </sheetView>
  </sheetViews>
  <sheetFormatPr defaultColWidth="0" defaultRowHeight="15" zeroHeight="1"/>
  <cols>
    <col min="1" max="1" width="1.7109375" style="46" customWidth="1"/>
    <col min="2" max="2" width="2.7109375" style="46" customWidth="1"/>
    <col min="3" max="3" width="14.7109375" style="46" customWidth="1"/>
    <col min="4" max="4" width="43.7109375" style="46" customWidth="1"/>
    <col min="5" max="6" width="21.00390625" style="46" customWidth="1"/>
    <col min="7" max="7" width="4.140625" style="46" customWidth="1"/>
    <col min="8" max="8" width="11.421875" style="46" customWidth="1"/>
    <col min="9" max="9" width="53.421875" style="46" customWidth="1"/>
    <col min="10" max="11" width="21.00390625" style="46" customWidth="1"/>
    <col min="12" max="12" width="2.140625" style="46" customWidth="1"/>
    <col min="13" max="13" width="3.00390625" style="46" customWidth="1"/>
    <col min="14" max="256" width="11.421875" style="46" hidden="1" customWidth="1"/>
    <col min="257" max="257" width="1.7109375" style="46" customWidth="1"/>
    <col min="258" max="258" width="2.7109375" style="46" customWidth="1"/>
    <col min="259" max="259" width="11.421875" style="46" customWidth="1"/>
    <col min="260" max="260" width="39.421875" style="46" customWidth="1"/>
    <col min="261" max="262" width="21.00390625" style="46" customWidth="1"/>
    <col min="263" max="263" width="4.140625" style="46" customWidth="1"/>
    <col min="264" max="264" width="11.421875" style="46" customWidth="1"/>
    <col min="265" max="265" width="53.421875" style="46" customWidth="1"/>
    <col min="266" max="267" width="21.00390625" style="46" customWidth="1"/>
    <col min="268" max="268" width="2.140625" style="46" customWidth="1"/>
    <col min="269" max="269" width="3.00390625" style="46" customWidth="1"/>
    <col min="270" max="512" width="11.421875" style="46" hidden="1" customWidth="1"/>
    <col min="513" max="513" width="1.7109375" style="46" customWidth="1"/>
    <col min="514" max="514" width="2.7109375" style="46" customWidth="1"/>
    <col min="515" max="515" width="11.421875" style="46" customWidth="1"/>
    <col min="516" max="516" width="39.421875" style="46" customWidth="1"/>
    <col min="517" max="518" width="21.00390625" style="46" customWidth="1"/>
    <col min="519" max="519" width="4.140625" style="46" customWidth="1"/>
    <col min="520" max="520" width="11.421875" style="46" customWidth="1"/>
    <col min="521" max="521" width="53.421875" style="46" customWidth="1"/>
    <col min="522" max="523" width="21.00390625" style="46" customWidth="1"/>
    <col min="524" max="524" width="2.140625" style="46" customWidth="1"/>
    <col min="525" max="525" width="3.00390625" style="46" customWidth="1"/>
    <col min="526" max="768" width="11.421875" style="46" hidden="1" customWidth="1"/>
    <col min="769" max="769" width="1.7109375" style="46" customWidth="1"/>
    <col min="770" max="770" width="2.7109375" style="46" customWidth="1"/>
    <col min="771" max="771" width="11.421875" style="46" customWidth="1"/>
    <col min="772" max="772" width="39.421875" style="46" customWidth="1"/>
    <col min="773" max="774" width="21.00390625" style="46" customWidth="1"/>
    <col min="775" max="775" width="4.140625" style="46" customWidth="1"/>
    <col min="776" max="776" width="11.421875" style="46" customWidth="1"/>
    <col min="777" max="777" width="53.421875" style="46" customWidth="1"/>
    <col min="778" max="779" width="21.00390625" style="46" customWidth="1"/>
    <col min="780" max="780" width="2.140625" style="46" customWidth="1"/>
    <col min="781" max="781" width="3.00390625" style="46" customWidth="1"/>
    <col min="782" max="1024" width="11.421875" style="46" hidden="1" customWidth="1"/>
    <col min="1025" max="1025" width="1.7109375" style="46" customWidth="1"/>
    <col min="1026" max="1026" width="2.7109375" style="46" customWidth="1"/>
    <col min="1027" max="1027" width="11.421875" style="46" customWidth="1"/>
    <col min="1028" max="1028" width="39.421875" style="46" customWidth="1"/>
    <col min="1029" max="1030" width="21.00390625" style="46" customWidth="1"/>
    <col min="1031" max="1031" width="4.140625" style="46" customWidth="1"/>
    <col min="1032" max="1032" width="11.421875" style="46" customWidth="1"/>
    <col min="1033" max="1033" width="53.421875" style="46" customWidth="1"/>
    <col min="1034" max="1035" width="21.00390625" style="46" customWidth="1"/>
    <col min="1036" max="1036" width="2.140625" style="46" customWidth="1"/>
    <col min="1037" max="1037" width="3.00390625" style="46" customWidth="1"/>
    <col min="1038" max="1280" width="11.421875" style="46" hidden="1" customWidth="1"/>
    <col min="1281" max="1281" width="1.7109375" style="46" customWidth="1"/>
    <col min="1282" max="1282" width="2.7109375" style="46" customWidth="1"/>
    <col min="1283" max="1283" width="11.421875" style="46" customWidth="1"/>
    <col min="1284" max="1284" width="39.421875" style="46" customWidth="1"/>
    <col min="1285" max="1286" width="21.00390625" style="46" customWidth="1"/>
    <col min="1287" max="1287" width="4.140625" style="46" customWidth="1"/>
    <col min="1288" max="1288" width="11.421875" style="46" customWidth="1"/>
    <col min="1289" max="1289" width="53.421875" style="46" customWidth="1"/>
    <col min="1290" max="1291" width="21.00390625" style="46" customWidth="1"/>
    <col min="1292" max="1292" width="2.140625" style="46" customWidth="1"/>
    <col min="1293" max="1293" width="3.00390625" style="46" customWidth="1"/>
    <col min="1294" max="1536" width="11.421875" style="46" hidden="1" customWidth="1"/>
    <col min="1537" max="1537" width="1.7109375" style="46" customWidth="1"/>
    <col min="1538" max="1538" width="2.7109375" style="46" customWidth="1"/>
    <col min="1539" max="1539" width="11.421875" style="46" customWidth="1"/>
    <col min="1540" max="1540" width="39.421875" style="46" customWidth="1"/>
    <col min="1541" max="1542" width="21.00390625" style="46" customWidth="1"/>
    <col min="1543" max="1543" width="4.140625" style="46" customWidth="1"/>
    <col min="1544" max="1544" width="11.421875" style="46" customWidth="1"/>
    <col min="1545" max="1545" width="53.421875" style="46" customWidth="1"/>
    <col min="1546" max="1547" width="21.00390625" style="46" customWidth="1"/>
    <col min="1548" max="1548" width="2.140625" style="46" customWidth="1"/>
    <col min="1549" max="1549" width="3.00390625" style="46" customWidth="1"/>
    <col min="1550" max="1792" width="11.421875" style="46" hidden="1" customWidth="1"/>
    <col min="1793" max="1793" width="1.7109375" style="46" customWidth="1"/>
    <col min="1794" max="1794" width="2.7109375" style="46" customWidth="1"/>
    <col min="1795" max="1795" width="11.421875" style="46" customWidth="1"/>
    <col min="1796" max="1796" width="39.421875" style="46" customWidth="1"/>
    <col min="1797" max="1798" width="21.00390625" style="46" customWidth="1"/>
    <col min="1799" max="1799" width="4.140625" style="46" customWidth="1"/>
    <col min="1800" max="1800" width="11.421875" style="46" customWidth="1"/>
    <col min="1801" max="1801" width="53.421875" style="46" customWidth="1"/>
    <col min="1802" max="1803" width="21.00390625" style="46" customWidth="1"/>
    <col min="1804" max="1804" width="2.140625" style="46" customWidth="1"/>
    <col min="1805" max="1805" width="3.00390625" style="46" customWidth="1"/>
    <col min="1806" max="2048" width="11.421875" style="46" hidden="1" customWidth="1"/>
    <col min="2049" max="2049" width="1.7109375" style="46" customWidth="1"/>
    <col min="2050" max="2050" width="2.7109375" style="46" customWidth="1"/>
    <col min="2051" max="2051" width="11.421875" style="46" customWidth="1"/>
    <col min="2052" max="2052" width="39.421875" style="46" customWidth="1"/>
    <col min="2053" max="2054" width="21.00390625" style="46" customWidth="1"/>
    <col min="2055" max="2055" width="4.140625" style="46" customWidth="1"/>
    <col min="2056" max="2056" width="11.421875" style="46" customWidth="1"/>
    <col min="2057" max="2057" width="53.421875" style="46" customWidth="1"/>
    <col min="2058" max="2059" width="21.00390625" style="46" customWidth="1"/>
    <col min="2060" max="2060" width="2.140625" style="46" customWidth="1"/>
    <col min="2061" max="2061" width="3.00390625" style="46" customWidth="1"/>
    <col min="2062" max="2304" width="11.421875" style="46" hidden="1" customWidth="1"/>
    <col min="2305" max="2305" width="1.7109375" style="46" customWidth="1"/>
    <col min="2306" max="2306" width="2.7109375" style="46" customWidth="1"/>
    <col min="2307" max="2307" width="11.421875" style="46" customWidth="1"/>
    <col min="2308" max="2308" width="39.421875" style="46" customWidth="1"/>
    <col min="2309" max="2310" width="21.00390625" style="46" customWidth="1"/>
    <col min="2311" max="2311" width="4.140625" style="46" customWidth="1"/>
    <col min="2312" max="2312" width="11.421875" style="46" customWidth="1"/>
    <col min="2313" max="2313" width="53.421875" style="46" customWidth="1"/>
    <col min="2314" max="2315" width="21.00390625" style="46" customWidth="1"/>
    <col min="2316" max="2316" width="2.140625" style="46" customWidth="1"/>
    <col min="2317" max="2317" width="3.00390625" style="46" customWidth="1"/>
    <col min="2318" max="2560" width="11.421875" style="46" hidden="1" customWidth="1"/>
    <col min="2561" max="2561" width="1.7109375" style="46" customWidth="1"/>
    <col min="2562" max="2562" width="2.7109375" style="46" customWidth="1"/>
    <col min="2563" max="2563" width="11.421875" style="46" customWidth="1"/>
    <col min="2564" max="2564" width="39.421875" style="46" customWidth="1"/>
    <col min="2565" max="2566" width="21.00390625" style="46" customWidth="1"/>
    <col min="2567" max="2567" width="4.140625" style="46" customWidth="1"/>
    <col min="2568" max="2568" width="11.421875" style="46" customWidth="1"/>
    <col min="2569" max="2569" width="53.421875" style="46" customWidth="1"/>
    <col min="2570" max="2571" width="21.00390625" style="46" customWidth="1"/>
    <col min="2572" max="2572" width="2.140625" style="46" customWidth="1"/>
    <col min="2573" max="2573" width="3.00390625" style="46" customWidth="1"/>
    <col min="2574" max="2816" width="11.421875" style="46" hidden="1" customWidth="1"/>
    <col min="2817" max="2817" width="1.7109375" style="46" customWidth="1"/>
    <col min="2818" max="2818" width="2.7109375" style="46" customWidth="1"/>
    <col min="2819" max="2819" width="11.421875" style="46" customWidth="1"/>
    <col min="2820" max="2820" width="39.421875" style="46" customWidth="1"/>
    <col min="2821" max="2822" width="21.00390625" style="46" customWidth="1"/>
    <col min="2823" max="2823" width="4.140625" style="46" customWidth="1"/>
    <col min="2824" max="2824" width="11.421875" style="46" customWidth="1"/>
    <col min="2825" max="2825" width="53.421875" style="46" customWidth="1"/>
    <col min="2826" max="2827" width="21.00390625" style="46" customWidth="1"/>
    <col min="2828" max="2828" width="2.140625" style="46" customWidth="1"/>
    <col min="2829" max="2829" width="3.00390625" style="46" customWidth="1"/>
    <col min="2830" max="3072" width="11.421875" style="46" hidden="1" customWidth="1"/>
    <col min="3073" max="3073" width="1.7109375" style="46" customWidth="1"/>
    <col min="3074" max="3074" width="2.7109375" style="46" customWidth="1"/>
    <col min="3075" max="3075" width="11.421875" style="46" customWidth="1"/>
    <col min="3076" max="3076" width="39.421875" style="46" customWidth="1"/>
    <col min="3077" max="3078" width="21.00390625" style="46" customWidth="1"/>
    <col min="3079" max="3079" width="4.140625" style="46" customWidth="1"/>
    <col min="3080" max="3080" width="11.421875" style="46" customWidth="1"/>
    <col min="3081" max="3081" width="53.421875" style="46" customWidth="1"/>
    <col min="3082" max="3083" width="21.00390625" style="46" customWidth="1"/>
    <col min="3084" max="3084" width="2.140625" style="46" customWidth="1"/>
    <col min="3085" max="3085" width="3.00390625" style="46" customWidth="1"/>
    <col min="3086" max="3328" width="11.421875" style="46" hidden="1" customWidth="1"/>
    <col min="3329" max="3329" width="1.7109375" style="46" customWidth="1"/>
    <col min="3330" max="3330" width="2.7109375" style="46" customWidth="1"/>
    <col min="3331" max="3331" width="11.421875" style="46" customWidth="1"/>
    <col min="3332" max="3332" width="39.421875" style="46" customWidth="1"/>
    <col min="3333" max="3334" width="21.00390625" style="46" customWidth="1"/>
    <col min="3335" max="3335" width="4.140625" style="46" customWidth="1"/>
    <col min="3336" max="3336" width="11.421875" style="46" customWidth="1"/>
    <col min="3337" max="3337" width="53.421875" style="46" customWidth="1"/>
    <col min="3338" max="3339" width="21.00390625" style="46" customWidth="1"/>
    <col min="3340" max="3340" width="2.140625" style="46" customWidth="1"/>
    <col min="3341" max="3341" width="3.00390625" style="46" customWidth="1"/>
    <col min="3342" max="3584" width="11.421875" style="46" hidden="1" customWidth="1"/>
    <col min="3585" max="3585" width="1.7109375" style="46" customWidth="1"/>
    <col min="3586" max="3586" width="2.7109375" style="46" customWidth="1"/>
    <col min="3587" max="3587" width="11.421875" style="46" customWidth="1"/>
    <col min="3588" max="3588" width="39.421875" style="46" customWidth="1"/>
    <col min="3589" max="3590" width="21.00390625" style="46" customWidth="1"/>
    <col min="3591" max="3591" width="4.140625" style="46" customWidth="1"/>
    <col min="3592" max="3592" width="11.421875" style="46" customWidth="1"/>
    <col min="3593" max="3593" width="53.421875" style="46" customWidth="1"/>
    <col min="3594" max="3595" width="21.00390625" style="46" customWidth="1"/>
    <col min="3596" max="3596" width="2.140625" style="46" customWidth="1"/>
    <col min="3597" max="3597" width="3.00390625" style="46" customWidth="1"/>
    <col min="3598" max="3840" width="11.421875" style="46" hidden="1" customWidth="1"/>
    <col min="3841" max="3841" width="1.7109375" style="46" customWidth="1"/>
    <col min="3842" max="3842" width="2.7109375" style="46" customWidth="1"/>
    <col min="3843" max="3843" width="11.421875" style="46" customWidth="1"/>
    <col min="3844" max="3844" width="39.421875" style="46" customWidth="1"/>
    <col min="3845" max="3846" width="21.00390625" style="46" customWidth="1"/>
    <col min="3847" max="3847" width="4.140625" style="46" customWidth="1"/>
    <col min="3848" max="3848" width="11.421875" style="46" customWidth="1"/>
    <col min="3849" max="3849" width="53.421875" style="46" customWidth="1"/>
    <col min="3850" max="3851" width="21.00390625" style="46" customWidth="1"/>
    <col min="3852" max="3852" width="2.140625" style="46" customWidth="1"/>
    <col min="3853" max="3853" width="3.00390625" style="46" customWidth="1"/>
    <col min="3854" max="4096" width="11.421875" style="46" hidden="1" customWidth="1"/>
    <col min="4097" max="4097" width="1.7109375" style="46" customWidth="1"/>
    <col min="4098" max="4098" width="2.7109375" style="46" customWidth="1"/>
    <col min="4099" max="4099" width="11.421875" style="46" customWidth="1"/>
    <col min="4100" max="4100" width="39.421875" style="46" customWidth="1"/>
    <col min="4101" max="4102" width="21.00390625" style="46" customWidth="1"/>
    <col min="4103" max="4103" width="4.140625" style="46" customWidth="1"/>
    <col min="4104" max="4104" width="11.421875" style="46" customWidth="1"/>
    <col min="4105" max="4105" width="53.421875" style="46" customWidth="1"/>
    <col min="4106" max="4107" width="21.00390625" style="46" customWidth="1"/>
    <col min="4108" max="4108" width="2.140625" style="46" customWidth="1"/>
    <col min="4109" max="4109" width="3.00390625" style="46" customWidth="1"/>
    <col min="4110" max="4352" width="11.421875" style="46" hidden="1" customWidth="1"/>
    <col min="4353" max="4353" width="1.7109375" style="46" customWidth="1"/>
    <col min="4354" max="4354" width="2.7109375" style="46" customWidth="1"/>
    <col min="4355" max="4355" width="11.421875" style="46" customWidth="1"/>
    <col min="4356" max="4356" width="39.421875" style="46" customWidth="1"/>
    <col min="4357" max="4358" width="21.00390625" style="46" customWidth="1"/>
    <col min="4359" max="4359" width="4.140625" style="46" customWidth="1"/>
    <col min="4360" max="4360" width="11.421875" style="46" customWidth="1"/>
    <col min="4361" max="4361" width="53.421875" style="46" customWidth="1"/>
    <col min="4362" max="4363" width="21.00390625" style="46" customWidth="1"/>
    <col min="4364" max="4364" width="2.140625" style="46" customWidth="1"/>
    <col min="4365" max="4365" width="3.00390625" style="46" customWidth="1"/>
    <col min="4366" max="4608" width="11.421875" style="46" hidden="1" customWidth="1"/>
    <col min="4609" max="4609" width="1.7109375" style="46" customWidth="1"/>
    <col min="4610" max="4610" width="2.7109375" style="46" customWidth="1"/>
    <col min="4611" max="4611" width="11.421875" style="46" customWidth="1"/>
    <col min="4612" max="4612" width="39.421875" style="46" customWidth="1"/>
    <col min="4613" max="4614" width="21.00390625" style="46" customWidth="1"/>
    <col min="4615" max="4615" width="4.140625" style="46" customWidth="1"/>
    <col min="4616" max="4616" width="11.421875" style="46" customWidth="1"/>
    <col min="4617" max="4617" width="53.421875" style="46" customWidth="1"/>
    <col min="4618" max="4619" width="21.00390625" style="46" customWidth="1"/>
    <col min="4620" max="4620" width="2.140625" style="46" customWidth="1"/>
    <col min="4621" max="4621" width="3.00390625" style="46" customWidth="1"/>
    <col min="4622" max="4864" width="11.421875" style="46" hidden="1" customWidth="1"/>
    <col min="4865" max="4865" width="1.7109375" style="46" customWidth="1"/>
    <col min="4866" max="4866" width="2.7109375" style="46" customWidth="1"/>
    <col min="4867" max="4867" width="11.421875" style="46" customWidth="1"/>
    <col min="4868" max="4868" width="39.421875" style="46" customWidth="1"/>
    <col min="4869" max="4870" width="21.00390625" style="46" customWidth="1"/>
    <col min="4871" max="4871" width="4.140625" style="46" customWidth="1"/>
    <col min="4872" max="4872" width="11.421875" style="46" customWidth="1"/>
    <col min="4873" max="4873" width="53.421875" style="46" customWidth="1"/>
    <col min="4874" max="4875" width="21.00390625" style="46" customWidth="1"/>
    <col min="4876" max="4876" width="2.140625" style="46" customWidth="1"/>
    <col min="4877" max="4877" width="3.00390625" style="46" customWidth="1"/>
    <col min="4878" max="5120" width="11.421875" style="46" hidden="1" customWidth="1"/>
    <col min="5121" max="5121" width="1.7109375" style="46" customWidth="1"/>
    <col min="5122" max="5122" width="2.7109375" style="46" customWidth="1"/>
    <col min="5123" max="5123" width="11.421875" style="46" customWidth="1"/>
    <col min="5124" max="5124" width="39.421875" style="46" customWidth="1"/>
    <col min="5125" max="5126" width="21.00390625" style="46" customWidth="1"/>
    <col min="5127" max="5127" width="4.140625" style="46" customWidth="1"/>
    <col min="5128" max="5128" width="11.421875" style="46" customWidth="1"/>
    <col min="5129" max="5129" width="53.421875" style="46" customWidth="1"/>
    <col min="5130" max="5131" width="21.00390625" style="46" customWidth="1"/>
    <col min="5132" max="5132" width="2.140625" style="46" customWidth="1"/>
    <col min="5133" max="5133" width="3.00390625" style="46" customWidth="1"/>
    <col min="5134" max="5376" width="11.421875" style="46" hidden="1" customWidth="1"/>
    <col min="5377" max="5377" width="1.7109375" style="46" customWidth="1"/>
    <col min="5378" max="5378" width="2.7109375" style="46" customWidth="1"/>
    <col min="5379" max="5379" width="11.421875" style="46" customWidth="1"/>
    <col min="5380" max="5380" width="39.421875" style="46" customWidth="1"/>
    <col min="5381" max="5382" width="21.00390625" style="46" customWidth="1"/>
    <col min="5383" max="5383" width="4.140625" style="46" customWidth="1"/>
    <col min="5384" max="5384" width="11.421875" style="46" customWidth="1"/>
    <col min="5385" max="5385" width="53.421875" style="46" customWidth="1"/>
    <col min="5386" max="5387" width="21.00390625" style="46" customWidth="1"/>
    <col min="5388" max="5388" width="2.140625" style="46" customWidth="1"/>
    <col min="5389" max="5389" width="3.00390625" style="46" customWidth="1"/>
    <col min="5390" max="5632" width="11.421875" style="46" hidden="1" customWidth="1"/>
    <col min="5633" max="5633" width="1.7109375" style="46" customWidth="1"/>
    <col min="5634" max="5634" width="2.7109375" style="46" customWidth="1"/>
    <col min="5635" max="5635" width="11.421875" style="46" customWidth="1"/>
    <col min="5636" max="5636" width="39.421875" style="46" customWidth="1"/>
    <col min="5637" max="5638" width="21.00390625" style="46" customWidth="1"/>
    <col min="5639" max="5639" width="4.140625" style="46" customWidth="1"/>
    <col min="5640" max="5640" width="11.421875" style="46" customWidth="1"/>
    <col min="5641" max="5641" width="53.421875" style="46" customWidth="1"/>
    <col min="5642" max="5643" width="21.00390625" style="46" customWidth="1"/>
    <col min="5644" max="5644" width="2.140625" style="46" customWidth="1"/>
    <col min="5645" max="5645" width="3.00390625" style="46" customWidth="1"/>
    <col min="5646" max="5888" width="11.421875" style="46" hidden="1" customWidth="1"/>
    <col min="5889" max="5889" width="1.7109375" style="46" customWidth="1"/>
    <col min="5890" max="5890" width="2.7109375" style="46" customWidth="1"/>
    <col min="5891" max="5891" width="11.421875" style="46" customWidth="1"/>
    <col min="5892" max="5892" width="39.421875" style="46" customWidth="1"/>
    <col min="5893" max="5894" width="21.00390625" style="46" customWidth="1"/>
    <col min="5895" max="5895" width="4.140625" style="46" customWidth="1"/>
    <col min="5896" max="5896" width="11.421875" style="46" customWidth="1"/>
    <col min="5897" max="5897" width="53.421875" style="46" customWidth="1"/>
    <col min="5898" max="5899" width="21.00390625" style="46" customWidth="1"/>
    <col min="5900" max="5900" width="2.140625" style="46" customWidth="1"/>
    <col min="5901" max="5901" width="3.00390625" style="46" customWidth="1"/>
    <col min="5902" max="6144" width="11.421875" style="46" hidden="1" customWidth="1"/>
    <col min="6145" max="6145" width="1.7109375" style="46" customWidth="1"/>
    <col min="6146" max="6146" width="2.7109375" style="46" customWidth="1"/>
    <col min="6147" max="6147" width="11.421875" style="46" customWidth="1"/>
    <col min="6148" max="6148" width="39.421875" style="46" customWidth="1"/>
    <col min="6149" max="6150" width="21.00390625" style="46" customWidth="1"/>
    <col min="6151" max="6151" width="4.140625" style="46" customWidth="1"/>
    <col min="6152" max="6152" width="11.421875" style="46" customWidth="1"/>
    <col min="6153" max="6153" width="53.421875" style="46" customWidth="1"/>
    <col min="6154" max="6155" width="21.00390625" style="46" customWidth="1"/>
    <col min="6156" max="6156" width="2.140625" style="46" customWidth="1"/>
    <col min="6157" max="6157" width="3.00390625" style="46" customWidth="1"/>
    <col min="6158" max="6400" width="11.421875" style="46" hidden="1" customWidth="1"/>
    <col min="6401" max="6401" width="1.7109375" style="46" customWidth="1"/>
    <col min="6402" max="6402" width="2.7109375" style="46" customWidth="1"/>
    <col min="6403" max="6403" width="11.421875" style="46" customWidth="1"/>
    <col min="6404" max="6404" width="39.421875" style="46" customWidth="1"/>
    <col min="6405" max="6406" width="21.00390625" style="46" customWidth="1"/>
    <col min="6407" max="6407" width="4.140625" style="46" customWidth="1"/>
    <col min="6408" max="6408" width="11.421875" style="46" customWidth="1"/>
    <col min="6409" max="6409" width="53.421875" style="46" customWidth="1"/>
    <col min="6410" max="6411" width="21.00390625" style="46" customWidth="1"/>
    <col min="6412" max="6412" width="2.140625" style="46" customWidth="1"/>
    <col min="6413" max="6413" width="3.00390625" style="46" customWidth="1"/>
    <col min="6414" max="6656" width="11.421875" style="46" hidden="1" customWidth="1"/>
    <col min="6657" max="6657" width="1.7109375" style="46" customWidth="1"/>
    <col min="6658" max="6658" width="2.7109375" style="46" customWidth="1"/>
    <col min="6659" max="6659" width="11.421875" style="46" customWidth="1"/>
    <col min="6660" max="6660" width="39.421875" style="46" customWidth="1"/>
    <col min="6661" max="6662" width="21.00390625" style="46" customWidth="1"/>
    <col min="6663" max="6663" width="4.140625" style="46" customWidth="1"/>
    <col min="6664" max="6664" width="11.421875" style="46" customWidth="1"/>
    <col min="6665" max="6665" width="53.421875" style="46" customWidth="1"/>
    <col min="6666" max="6667" width="21.00390625" style="46" customWidth="1"/>
    <col min="6668" max="6668" width="2.140625" style="46" customWidth="1"/>
    <col min="6669" max="6669" width="3.00390625" style="46" customWidth="1"/>
    <col min="6670" max="6912" width="11.421875" style="46" hidden="1" customWidth="1"/>
    <col min="6913" max="6913" width="1.7109375" style="46" customWidth="1"/>
    <col min="6914" max="6914" width="2.7109375" style="46" customWidth="1"/>
    <col min="6915" max="6915" width="11.421875" style="46" customWidth="1"/>
    <col min="6916" max="6916" width="39.421875" style="46" customWidth="1"/>
    <col min="6917" max="6918" width="21.00390625" style="46" customWidth="1"/>
    <col min="6919" max="6919" width="4.140625" style="46" customWidth="1"/>
    <col min="6920" max="6920" width="11.421875" style="46" customWidth="1"/>
    <col min="6921" max="6921" width="53.421875" style="46" customWidth="1"/>
    <col min="6922" max="6923" width="21.00390625" style="46" customWidth="1"/>
    <col min="6924" max="6924" width="2.140625" style="46" customWidth="1"/>
    <col min="6925" max="6925" width="3.00390625" style="46" customWidth="1"/>
    <col min="6926" max="7168" width="11.421875" style="46" hidden="1" customWidth="1"/>
    <col min="7169" max="7169" width="1.7109375" style="46" customWidth="1"/>
    <col min="7170" max="7170" width="2.7109375" style="46" customWidth="1"/>
    <col min="7171" max="7171" width="11.421875" style="46" customWidth="1"/>
    <col min="7172" max="7172" width="39.421875" style="46" customWidth="1"/>
    <col min="7173" max="7174" width="21.00390625" style="46" customWidth="1"/>
    <col min="7175" max="7175" width="4.140625" style="46" customWidth="1"/>
    <col min="7176" max="7176" width="11.421875" style="46" customWidth="1"/>
    <col min="7177" max="7177" width="53.421875" style="46" customWidth="1"/>
    <col min="7178" max="7179" width="21.00390625" style="46" customWidth="1"/>
    <col min="7180" max="7180" width="2.140625" style="46" customWidth="1"/>
    <col min="7181" max="7181" width="3.00390625" style="46" customWidth="1"/>
    <col min="7182" max="7424" width="11.421875" style="46" hidden="1" customWidth="1"/>
    <col min="7425" max="7425" width="1.7109375" style="46" customWidth="1"/>
    <col min="7426" max="7426" width="2.7109375" style="46" customWidth="1"/>
    <col min="7427" max="7427" width="11.421875" style="46" customWidth="1"/>
    <col min="7428" max="7428" width="39.421875" style="46" customWidth="1"/>
    <col min="7429" max="7430" width="21.00390625" style="46" customWidth="1"/>
    <col min="7431" max="7431" width="4.140625" style="46" customWidth="1"/>
    <col min="7432" max="7432" width="11.421875" style="46" customWidth="1"/>
    <col min="7433" max="7433" width="53.421875" style="46" customWidth="1"/>
    <col min="7434" max="7435" width="21.00390625" style="46" customWidth="1"/>
    <col min="7436" max="7436" width="2.140625" style="46" customWidth="1"/>
    <col min="7437" max="7437" width="3.00390625" style="46" customWidth="1"/>
    <col min="7438" max="7680" width="11.421875" style="46" hidden="1" customWidth="1"/>
    <col min="7681" max="7681" width="1.7109375" style="46" customWidth="1"/>
    <col min="7682" max="7682" width="2.7109375" style="46" customWidth="1"/>
    <col min="7683" max="7683" width="11.421875" style="46" customWidth="1"/>
    <col min="7684" max="7684" width="39.421875" style="46" customWidth="1"/>
    <col min="7685" max="7686" width="21.00390625" style="46" customWidth="1"/>
    <col min="7687" max="7687" width="4.140625" style="46" customWidth="1"/>
    <col min="7688" max="7688" width="11.421875" style="46" customWidth="1"/>
    <col min="7689" max="7689" width="53.421875" style="46" customWidth="1"/>
    <col min="7690" max="7691" width="21.00390625" style="46" customWidth="1"/>
    <col min="7692" max="7692" width="2.140625" style="46" customWidth="1"/>
    <col min="7693" max="7693" width="3.00390625" style="46" customWidth="1"/>
    <col min="7694" max="7936" width="11.421875" style="46" hidden="1" customWidth="1"/>
    <col min="7937" max="7937" width="1.7109375" style="46" customWidth="1"/>
    <col min="7938" max="7938" width="2.7109375" style="46" customWidth="1"/>
    <col min="7939" max="7939" width="11.421875" style="46" customWidth="1"/>
    <col min="7940" max="7940" width="39.421875" style="46" customWidth="1"/>
    <col min="7941" max="7942" width="21.00390625" style="46" customWidth="1"/>
    <col min="7943" max="7943" width="4.140625" style="46" customWidth="1"/>
    <col min="7944" max="7944" width="11.421875" style="46" customWidth="1"/>
    <col min="7945" max="7945" width="53.421875" style="46" customWidth="1"/>
    <col min="7946" max="7947" width="21.00390625" style="46" customWidth="1"/>
    <col min="7948" max="7948" width="2.140625" style="46" customWidth="1"/>
    <col min="7949" max="7949" width="3.00390625" style="46" customWidth="1"/>
    <col min="7950" max="8192" width="11.421875" style="46" hidden="1" customWidth="1"/>
    <col min="8193" max="8193" width="1.7109375" style="46" customWidth="1"/>
    <col min="8194" max="8194" width="2.7109375" style="46" customWidth="1"/>
    <col min="8195" max="8195" width="11.421875" style="46" customWidth="1"/>
    <col min="8196" max="8196" width="39.421875" style="46" customWidth="1"/>
    <col min="8197" max="8198" width="21.00390625" style="46" customWidth="1"/>
    <col min="8199" max="8199" width="4.140625" style="46" customWidth="1"/>
    <col min="8200" max="8200" width="11.421875" style="46" customWidth="1"/>
    <col min="8201" max="8201" width="53.421875" style="46" customWidth="1"/>
    <col min="8202" max="8203" width="21.00390625" style="46" customWidth="1"/>
    <col min="8204" max="8204" width="2.140625" style="46" customWidth="1"/>
    <col min="8205" max="8205" width="3.00390625" style="46" customWidth="1"/>
    <col min="8206" max="8448" width="11.421875" style="46" hidden="1" customWidth="1"/>
    <col min="8449" max="8449" width="1.7109375" style="46" customWidth="1"/>
    <col min="8450" max="8450" width="2.7109375" style="46" customWidth="1"/>
    <col min="8451" max="8451" width="11.421875" style="46" customWidth="1"/>
    <col min="8452" max="8452" width="39.421875" style="46" customWidth="1"/>
    <col min="8453" max="8454" width="21.00390625" style="46" customWidth="1"/>
    <col min="8455" max="8455" width="4.140625" style="46" customWidth="1"/>
    <col min="8456" max="8456" width="11.421875" style="46" customWidth="1"/>
    <col min="8457" max="8457" width="53.421875" style="46" customWidth="1"/>
    <col min="8458" max="8459" width="21.00390625" style="46" customWidth="1"/>
    <col min="8460" max="8460" width="2.140625" style="46" customWidth="1"/>
    <col min="8461" max="8461" width="3.00390625" style="46" customWidth="1"/>
    <col min="8462" max="8704" width="11.421875" style="46" hidden="1" customWidth="1"/>
    <col min="8705" max="8705" width="1.7109375" style="46" customWidth="1"/>
    <col min="8706" max="8706" width="2.7109375" style="46" customWidth="1"/>
    <col min="8707" max="8707" width="11.421875" style="46" customWidth="1"/>
    <col min="8708" max="8708" width="39.421875" style="46" customWidth="1"/>
    <col min="8709" max="8710" width="21.00390625" style="46" customWidth="1"/>
    <col min="8711" max="8711" width="4.140625" style="46" customWidth="1"/>
    <col min="8712" max="8712" width="11.421875" style="46" customWidth="1"/>
    <col min="8713" max="8713" width="53.421875" style="46" customWidth="1"/>
    <col min="8714" max="8715" width="21.00390625" style="46" customWidth="1"/>
    <col min="8716" max="8716" width="2.140625" style="46" customWidth="1"/>
    <col min="8717" max="8717" width="3.00390625" style="46" customWidth="1"/>
    <col min="8718" max="8960" width="11.421875" style="46" hidden="1" customWidth="1"/>
    <col min="8961" max="8961" width="1.7109375" style="46" customWidth="1"/>
    <col min="8962" max="8962" width="2.7109375" style="46" customWidth="1"/>
    <col min="8963" max="8963" width="11.421875" style="46" customWidth="1"/>
    <col min="8964" max="8964" width="39.421875" style="46" customWidth="1"/>
    <col min="8965" max="8966" width="21.00390625" style="46" customWidth="1"/>
    <col min="8967" max="8967" width="4.140625" style="46" customWidth="1"/>
    <col min="8968" max="8968" width="11.421875" style="46" customWidth="1"/>
    <col min="8969" max="8969" width="53.421875" style="46" customWidth="1"/>
    <col min="8970" max="8971" width="21.00390625" style="46" customWidth="1"/>
    <col min="8972" max="8972" width="2.140625" style="46" customWidth="1"/>
    <col min="8973" max="8973" width="3.00390625" style="46" customWidth="1"/>
    <col min="8974" max="9216" width="11.421875" style="46" hidden="1" customWidth="1"/>
    <col min="9217" max="9217" width="1.7109375" style="46" customWidth="1"/>
    <col min="9218" max="9218" width="2.7109375" style="46" customWidth="1"/>
    <col min="9219" max="9219" width="11.421875" style="46" customWidth="1"/>
    <col min="9220" max="9220" width="39.421875" style="46" customWidth="1"/>
    <col min="9221" max="9222" width="21.00390625" style="46" customWidth="1"/>
    <col min="9223" max="9223" width="4.140625" style="46" customWidth="1"/>
    <col min="9224" max="9224" width="11.421875" style="46" customWidth="1"/>
    <col min="9225" max="9225" width="53.421875" style="46" customWidth="1"/>
    <col min="9226" max="9227" width="21.00390625" style="46" customWidth="1"/>
    <col min="9228" max="9228" width="2.140625" style="46" customWidth="1"/>
    <col min="9229" max="9229" width="3.00390625" style="46" customWidth="1"/>
    <col min="9230" max="9472" width="11.421875" style="46" hidden="1" customWidth="1"/>
    <col min="9473" max="9473" width="1.7109375" style="46" customWidth="1"/>
    <col min="9474" max="9474" width="2.7109375" style="46" customWidth="1"/>
    <col min="9475" max="9475" width="11.421875" style="46" customWidth="1"/>
    <col min="9476" max="9476" width="39.421875" style="46" customWidth="1"/>
    <col min="9477" max="9478" width="21.00390625" style="46" customWidth="1"/>
    <col min="9479" max="9479" width="4.140625" style="46" customWidth="1"/>
    <col min="9480" max="9480" width="11.421875" style="46" customWidth="1"/>
    <col min="9481" max="9481" width="53.421875" style="46" customWidth="1"/>
    <col min="9482" max="9483" width="21.00390625" style="46" customWidth="1"/>
    <col min="9484" max="9484" width="2.140625" style="46" customWidth="1"/>
    <col min="9485" max="9485" width="3.00390625" style="46" customWidth="1"/>
    <col min="9486" max="9728" width="11.421875" style="46" hidden="1" customWidth="1"/>
    <col min="9729" max="9729" width="1.7109375" style="46" customWidth="1"/>
    <col min="9730" max="9730" width="2.7109375" style="46" customWidth="1"/>
    <col min="9731" max="9731" width="11.421875" style="46" customWidth="1"/>
    <col min="9732" max="9732" width="39.421875" style="46" customWidth="1"/>
    <col min="9733" max="9734" width="21.00390625" style="46" customWidth="1"/>
    <col min="9735" max="9735" width="4.140625" style="46" customWidth="1"/>
    <col min="9736" max="9736" width="11.421875" style="46" customWidth="1"/>
    <col min="9737" max="9737" width="53.421875" style="46" customWidth="1"/>
    <col min="9738" max="9739" width="21.00390625" style="46" customWidth="1"/>
    <col min="9740" max="9740" width="2.140625" style="46" customWidth="1"/>
    <col min="9741" max="9741" width="3.00390625" style="46" customWidth="1"/>
    <col min="9742" max="9984" width="11.421875" style="46" hidden="1" customWidth="1"/>
    <col min="9985" max="9985" width="1.7109375" style="46" customWidth="1"/>
    <col min="9986" max="9986" width="2.7109375" style="46" customWidth="1"/>
    <col min="9987" max="9987" width="11.421875" style="46" customWidth="1"/>
    <col min="9988" max="9988" width="39.421875" style="46" customWidth="1"/>
    <col min="9989" max="9990" width="21.00390625" style="46" customWidth="1"/>
    <col min="9991" max="9991" width="4.140625" style="46" customWidth="1"/>
    <col min="9992" max="9992" width="11.421875" style="46" customWidth="1"/>
    <col min="9993" max="9993" width="53.421875" style="46" customWidth="1"/>
    <col min="9994" max="9995" width="21.00390625" style="46" customWidth="1"/>
    <col min="9996" max="9996" width="2.140625" style="46" customWidth="1"/>
    <col min="9997" max="9997" width="3.00390625" style="46" customWidth="1"/>
    <col min="9998" max="10240" width="11.421875" style="46" hidden="1" customWidth="1"/>
    <col min="10241" max="10241" width="1.7109375" style="46" customWidth="1"/>
    <col min="10242" max="10242" width="2.7109375" style="46" customWidth="1"/>
    <col min="10243" max="10243" width="11.421875" style="46" customWidth="1"/>
    <col min="10244" max="10244" width="39.421875" style="46" customWidth="1"/>
    <col min="10245" max="10246" width="21.00390625" style="46" customWidth="1"/>
    <col min="10247" max="10247" width="4.140625" style="46" customWidth="1"/>
    <col min="10248" max="10248" width="11.421875" style="46" customWidth="1"/>
    <col min="10249" max="10249" width="53.421875" style="46" customWidth="1"/>
    <col min="10250" max="10251" width="21.00390625" style="46" customWidth="1"/>
    <col min="10252" max="10252" width="2.140625" style="46" customWidth="1"/>
    <col min="10253" max="10253" width="3.00390625" style="46" customWidth="1"/>
    <col min="10254" max="10496" width="11.421875" style="46" hidden="1" customWidth="1"/>
    <col min="10497" max="10497" width="1.7109375" style="46" customWidth="1"/>
    <col min="10498" max="10498" width="2.7109375" style="46" customWidth="1"/>
    <col min="10499" max="10499" width="11.421875" style="46" customWidth="1"/>
    <col min="10500" max="10500" width="39.421875" style="46" customWidth="1"/>
    <col min="10501" max="10502" width="21.00390625" style="46" customWidth="1"/>
    <col min="10503" max="10503" width="4.140625" style="46" customWidth="1"/>
    <col min="10504" max="10504" width="11.421875" style="46" customWidth="1"/>
    <col min="10505" max="10505" width="53.421875" style="46" customWidth="1"/>
    <col min="10506" max="10507" width="21.00390625" style="46" customWidth="1"/>
    <col min="10508" max="10508" width="2.140625" style="46" customWidth="1"/>
    <col min="10509" max="10509" width="3.00390625" style="46" customWidth="1"/>
    <col min="10510" max="10752" width="11.421875" style="46" hidden="1" customWidth="1"/>
    <col min="10753" max="10753" width="1.7109375" style="46" customWidth="1"/>
    <col min="10754" max="10754" width="2.7109375" style="46" customWidth="1"/>
    <col min="10755" max="10755" width="11.421875" style="46" customWidth="1"/>
    <col min="10756" max="10756" width="39.421875" style="46" customWidth="1"/>
    <col min="10757" max="10758" width="21.00390625" style="46" customWidth="1"/>
    <col min="10759" max="10759" width="4.140625" style="46" customWidth="1"/>
    <col min="10760" max="10760" width="11.421875" style="46" customWidth="1"/>
    <col min="10761" max="10761" width="53.421875" style="46" customWidth="1"/>
    <col min="10762" max="10763" width="21.00390625" style="46" customWidth="1"/>
    <col min="10764" max="10764" width="2.140625" style="46" customWidth="1"/>
    <col min="10765" max="10765" width="3.00390625" style="46" customWidth="1"/>
    <col min="10766" max="11008" width="11.421875" style="46" hidden="1" customWidth="1"/>
    <col min="11009" max="11009" width="1.7109375" style="46" customWidth="1"/>
    <col min="11010" max="11010" width="2.7109375" style="46" customWidth="1"/>
    <col min="11011" max="11011" width="11.421875" style="46" customWidth="1"/>
    <col min="11012" max="11012" width="39.421875" style="46" customWidth="1"/>
    <col min="11013" max="11014" width="21.00390625" style="46" customWidth="1"/>
    <col min="11015" max="11015" width="4.140625" style="46" customWidth="1"/>
    <col min="11016" max="11016" width="11.421875" style="46" customWidth="1"/>
    <col min="11017" max="11017" width="53.421875" style="46" customWidth="1"/>
    <col min="11018" max="11019" width="21.00390625" style="46" customWidth="1"/>
    <col min="11020" max="11020" width="2.140625" style="46" customWidth="1"/>
    <col min="11021" max="11021" width="3.00390625" style="46" customWidth="1"/>
    <col min="11022" max="11264" width="11.421875" style="46" hidden="1" customWidth="1"/>
    <col min="11265" max="11265" width="1.7109375" style="46" customWidth="1"/>
    <col min="11266" max="11266" width="2.7109375" style="46" customWidth="1"/>
    <col min="11267" max="11267" width="11.421875" style="46" customWidth="1"/>
    <col min="11268" max="11268" width="39.421875" style="46" customWidth="1"/>
    <col min="11269" max="11270" width="21.00390625" style="46" customWidth="1"/>
    <col min="11271" max="11271" width="4.140625" style="46" customWidth="1"/>
    <col min="11272" max="11272" width="11.421875" style="46" customWidth="1"/>
    <col min="11273" max="11273" width="53.421875" style="46" customWidth="1"/>
    <col min="11274" max="11275" width="21.00390625" style="46" customWidth="1"/>
    <col min="11276" max="11276" width="2.140625" style="46" customWidth="1"/>
    <col min="11277" max="11277" width="3.00390625" style="46" customWidth="1"/>
    <col min="11278" max="11520" width="11.421875" style="46" hidden="1" customWidth="1"/>
    <col min="11521" max="11521" width="1.7109375" style="46" customWidth="1"/>
    <col min="11522" max="11522" width="2.7109375" style="46" customWidth="1"/>
    <col min="11523" max="11523" width="11.421875" style="46" customWidth="1"/>
    <col min="11524" max="11524" width="39.421875" style="46" customWidth="1"/>
    <col min="11525" max="11526" width="21.00390625" style="46" customWidth="1"/>
    <col min="11527" max="11527" width="4.140625" style="46" customWidth="1"/>
    <col min="11528" max="11528" width="11.421875" style="46" customWidth="1"/>
    <col min="11529" max="11529" width="53.421875" style="46" customWidth="1"/>
    <col min="11530" max="11531" width="21.00390625" style="46" customWidth="1"/>
    <col min="11532" max="11532" width="2.140625" style="46" customWidth="1"/>
    <col min="11533" max="11533" width="3.00390625" style="46" customWidth="1"/>
    <col min="11534" max="11776" width="11.421875" style="46" hidden="1" customWidth="1"/>
    <col min="11777" max="11777" width="1.7109375" style="46" customWidth="1"/>
    <col min="11778" max="11778" width="2.7109375" style="46" customWidth="1"/>
    <col min="11779" max="11779" width="11.421875" style="46" customWidth="1"/>
    <col min="11780" max="11780" width="39.421875" style="46" customWidth="1"/>
    <col min="11781" max="11782" width="21.00390625" style="46" customWidth="1"/>
    <col min="11783" max="11783" width="4.140625" style="46" customWidth="1"/>
    <col min="11784" max="11784" width="11.421875" style="46" customWidth="1"/>
    <col min="11785" max="11785" width="53.421875" style="46" customWidth="1"/>
    <col min="11786" max="11787" width="21.00390625" style="46" customWidth="1"/>
    <col min="11788" max="11788" width="2.140625" style="46" customWidth="1"/>
    <col min="11789" max="11789" width="3.00390625" style="46" customWidth="1"/>
    <col min="11790" max="12032" width="11.421875" style="46" hidden="1" customWidth="1"/>
    <col min="12033" max="12033" width="1.7109375" style="46" customWidth="1"/>
    <col min="12034" max="12034" width="2.7109375" style="46" customWidth="1"/>
    <col min="12035" max="12035" width="11.421875" style="46" customWidth="1"/>
    <col min="12036" max="12036" width="39.421875" style="46" customWidth="1"/>
    <col min="12037" max="12038" width="21.00390625" style="46" customWidth="1"/>
    <col min="12039" max="12039" width="4.140625" style="46" customWidth="1"/>
    <col min="12040" max="12040" width="11.421875" style="46" customWidth="1"/>
    <col min="12041" max="12041" width="53.421875" style="46" customWidth="1"/>
    <col min="12042" max="12043" width="21.00390625" style="46" customWidth="1"/>
    <col min="12044" max="12044" width="2.140625" style="46" customWidth="1"/>
    <col min="12045" max="12045" width="3.00390625" style="46" customWidth="1"/>
    <col min="12046" max="12288" width="11.421875" style="46" hidden="1" customWidth="1"/>
    <col min="12289" max="12289" width="1.7109375" style="46" customWidth="1"/>
    <col min="12290" max="12290" width="2.7109375" style="46" customWidth="1"/>
    <col min="12291" max="12291" width="11.421875" style="46" customWidth="1"/>
    <col min="12292" max="12292" width="39.421875" style="46" customWidth="1"/>
    <col min="12293" max="12294" width="21.00390625" style="46" customWidth="1"/>
    <col min="12295" max="12295" width="4.140625" style="46" customWidth="1"/>
    <col min="12296" max="12296" width="11.421875" style="46" customWidth="1"/>
    <col min="12297" max="12297" width="53.421875" style="46" customWidth="1"/>
    <col min="12298" max="12299" width="21.00390625" style="46" customWidth="1"/>
    <col min="12300" max="12300" width="2.140625" style="46" customWidth="1"/>
    <col min="12301" max="12301" width="3.00390625" style="46" customWidth="1"/>
    <col min="12302" max="12544" width="11.421875" style="46" hidden="1" customWidth="1"/>
    <col min="12545" max="12545" width="1.7109375" style="46" customWidth="1"/>
    <col min="12546" max="12546" width="2.7109375" style="46" customWidth="1"/>
    <col min="12547" max="12547" width="11.421875" style="46" customWidth="1"/>
    <col min="12548" max="12548" width="39.421875" style="46" customWidth="1"/>
    <col min="12549" max="12550" width="21.00390625" style="46" customWidth="1"/>
    <col min="12551" max="12551" width="4.140625" style="46" customWidth="1"/>
    <col min="12552" max="12552" width="11.421875" style="46" customWidth="1"/>
    <col min="12553" max="12553" width="53.421875" style="46" customWidth="1"/>
    <col min="12554" max="12555" width="21.00390625" style="46" customWidth="1"/>
    <col min="12556" max="12556" width="2.140625" style="46" customWidth="1"/>
    <col min="12557" max="12557" width="3.00390625" style="46" customWidth="1"/>
    <col min="12558" max="12800" width="11.421875" style="46" hidden="1" customWidth="1"/>
    <col min="12801" max="12801" width="1.7109375" style="46" customWidth="1"/>
    <col min="12802" max="12802" width="2.7109375" style="46" customWidth="1"/>
    <col min="12803" max="12803" width="11.421875" style="46" customWidth="1"/>
    <col min="12804" max="12804" width="39.421875" style="46" customWidth="1"/>
    <col min="12805" max="12806" width="21.00390625" style="46" customWidth="1"/>
    <col min="12807" max="12807" width="4.140625" style="46" customWidth="1"/>
    <col min="12808" max="12808" width="11.421875" style="46" customWidth="1"/>
    <col min="12809" max="12809" width="53.421875" style="46" customWidth="1"/>
    <col min="12810" max="12811" width="21.00390625" style="46" customWidth="1"/>
    <col min="12812" max="12812" width="2.140625" style="46" customWidth="1"/>
    <col min="12813" max="12813" width="3.00390625" style="46" customWidth="1"/>
    <col min="12814" max="13056" width="11.421875" style="46" hidden="1" customWidth="1"/>
    <col min="13057" max="13057" width="1.7109375" style="46" customWidth="1"/>
    <col min="13058" max="13058" width="2.7109375" style="46" customWidth="1"/>
    <col min="13059" max="13059" width="11.421875" style="46" customWidth="1"/>
    <col min="13060" max="13060" width="39.421875" style="46" customWidth="1"/>
    <col min="13061" max="13062" width="21.00390625" style="46" customWidth="1"/>
    <col min="13063" max="13063" width="4.140625" style="46" customWidth="1"/>
    <col min="13064" max="13064" width="11.421875" style="46" customWidth="1"/>
    <col min="13065" max="13065" width="53.421875" style="46" customWidth="1"/>
    <col min="13066" max="13067" width="21.00390625" style="46" customWidth="1"/>
    <col min="13068" max="13068" width="2.140625" style="46" customWidth="1"/>
    <col min="13069" max="13069" width="3.00390625" style="46" customWidth="1"/>
    <col min="13070" max="13312" width="11.421875" style="46" hidden="1" customWidth="1"/>
    <col min="13313" max="13313" width="1.7109375" style="46" customWidth="1"/>
    <col min="13314" max="13314" width="2.7109375" style="46" customWidth="1"/>
    <col min="13315" max="13315" width="11.421875" style="46" customWidth="1"/>
    <col min="13316" max="13316" width="39.421875" style="46" customWidth="1"/>
    <col min="13317" max="13318" width="21.00390625" style="46" customWidth="1"/>
    <col min="13319" max="13319" width="4.140625" style="46" customWidth="1"/>
    <col min="13320" max="13320" width="11.421875" style="46" customWidth="1"/>
    <col min="13321" max="13321" width="53.421875" style="46" customWidth="1"/>
    <col min="13322" max="13323" width="21.00390625" style="46" customWidth="1"/>
    <col min="13324" max="13324" width="2.140625" style="46" customWidth="1"/>
    <col min="13325" max="13325" width="3.00390625" style="46" customWidth="1"/>
    <col min="13326" max="13568" width="11.421875" style="46" hidden="1" customWidth="1"/>
    <col min="13569" max="13569" width="1.7109375" style="46" customWidth="1"/>
    <col min="13570" max="13570" width="2.7109375" style="46" customWidth="1"/>
    <col min="13571" max="13571" width="11.421875" style="46" customWidth="1"/>
    <col min="13572" max="13572" width="39.421875" style="46" customWidth="1"/>
    <col min="13573" max="13574" width="21.00390625" style="46" customWidth="1"/>
    <col min="13575" max="13575" width="4.140625" style="46" customWidth="1"/>
    <col min="13576" max="13576" width="11.421875" style="46" customWidth="1"/>
    <col min="13577" max="13577" width="53.421875" style="46" customWidth="1"/>
    <col min="13578" max="13579" width="21.00390625" style="46" customWidth="1"/>
    <col min="13580" max="13580" width="2.140625" style="46" customWidth="1"/>
    <col min="13581" max="13581" width="3.00390625" style="46" customWidth="1"/>
    <col min="13582" max="13824" width="11.421875" style="46" hidden="1" customWidth="1"/>
    <col min="13825" max="13825" width="1.7109375" style="46" customWidth="1"/>
    <col min="13826" max="13826" width="2.7109375" style="46" customWidth="1"/>
    <col min="13827" max="13827" width="11.421875" style="46" customWidth="1"/>
    <col min="13828" max="13828" width="39.421875" style="46" customWidth="1"/>
    <col min="13829" max="13830" width="21.00390625" style="46" customWidth="1"/>
    <col min="13831" max="13831" width="4.140625" style="46" customWidth="1"/>
    <col min="13832" max="13832" width="11.421875" style="46" customWidth="1"/>
    <col min="13833" max="13833" width="53.421875" style="46" customWidth="1"/>
    <col min="13834" max="13835" width="21.00390625" style="46" customWidth="1"/>
    <col min="13836" max="13836" width="2.140625" style="46" customWidth="1"/>
    <col min="13837" max="13837" width="3.00390625" style="46" customWidth="1"/>
    <col min="13838" max="14080" width="11.421875" style="46" hidden="1" customWidth="1"/>
    <col min="14081" max="14081" width="1.7109375" style="46" customWidth="1"/>
    <col min="14082" max="14082" width="2.7109375" style="46" customWidth="1"/>
    <col min="14083" max="14083" width="11.421875" style="46" customWidth="1"/>
    <col min="14084" max="14084" width="39.421875" style="46" customWidth="1"/>
    <col min="14085" max="14086" width="21.00390625" style="46" customWidth="1"/>
    <col min="14087" max="14087" width="4.140625" style="46" customWidth="1"/>
    <col min="14088" max="14088" width="11.421875" style="46" customWidth="1"/>
    <col min="14089" max="14089" width="53.421875" style="46" customWidth="1"/>
    <col min="14090" max="14091" width="21.00390625" style="46" customWidth="1"/>
    <col min="14092" max="14092" width="2.140625" style="46" customWidth="1"/>
    <col min="14093" max="14093" width="3.00390625" style="46" customWidth="1"/>
    <col min="14094" max="14336" width="11.421875" style="46" hidden="1" customWidth="1"/>
    <col min="14337" max="14337" width="1.7109375" style="46" customWidth="1"/>
    <col min="14338" max="14338" width="2.7109375" style="46" customWidth="1"/>
    <col min="14339" max="14339" width="11.421875" style="46" customWidth="1"/>
    <col min="14340" max="14340" width="39.421875" style="46" customWidth="1"/>
    <col min="14341" max="14342" width="21.00390625" style="46" customWidth="1"/>
    <col min="14343" max="14343" width="4.140625" style="46" customWidth="1"/>
    <col min="14344" max="14344" width="11.421875" style="46" customWidth="1"/>
    <col min="14345" max="14345" width="53.421875" style="46" customWidth="1"/>
    <col min="14346" max="14347" width="21.00390625" style="46" customWidth="1"/>
    <col min="14348" max="14348" width="2.140625" style="46" customWidth="1"/>
    <col min="14349" max="14349" width="3.00390625" style="46" customWidth="1"/>
    <col min="14350" max="14592" width="11.421875" style="46" hidden="1" customWidth="1"/>
    <col min="14593" max="14593" width="1.7109375" style="46" customWidth="1"/>
    <col min="14594" max="14594" width="2.7109375" style="46" customWidth="1"/>
    <col min="14595" max="14595" width="11.421875" style="46" customWidth="1"/>
    <col min="14596" max="14596" width="39.421875" style="46" customWidth="1"/>
    <col min="14597" max="14598" width="21.00390625" style="46" customWidth="1"/>
    <col min="14599" max="14599" width="4.140625" style="46" customWidth="1"/>
    <col min="14600" max="14600" width="11.421875" style="46" customWidth="1"/>
    <col min="14601" max="14601" width="53.421875" style="46" customWidth="1"/>
    <col min="14602" max="14603" width="21.00390625" style="46" customWidth="1"/>
    <col min="14604" max="14604" width="2.140625" style="46" customWidth="1"/>
    <col min="14605" max="14605" width="3.00390625" style="46" customWidth="1"/>
    <col min="14606" max="14848" width="11.421875" style="46" hidden="1" customWidth="1"/>
    <col min="14849" max="14849" width="1.7109375" style="46" customWidth="1"/>
    <col min="14850" max="14850" width="2.7109375" style="46" customWidth="1"/>
    <col min="14851" max="14851" width="11.421875" style="46" customWidth="1"/>
    <col min="14852" max="14852" width="39.421875" style="46" customWidth="1"/>
    <col min="14853" max="14854" width="21.00390625" style="46" customWidth="1"/>
    <col min="14855" max="14855" width="4.140625" style="46" customWidth="1"/>
    <col min="14856" max="14856" width="11.421875" style="46" customWidth="1"/>
    <col min="14857" max="14857" width="53.421875" style="46" customWidth="1"/>
    <col min="14858" max="14859" width="21.00390625" style="46" customWidth="1"/>
    <col min="14860" max="14860" width="2.140625" style="46" customWidth="1"/>
    <col min="14861" max="14861" width="3.00390625" style="46" customWidth="1"/>
    <col min="14862" max="15104" width="11.421875" style="46" hidden="1" customWidth="1"/>
    <col min="15105" max="15105" width="1.7109375" style="46" customWidth="1"/>
    <col min="15106" max="15106" width="2.7109375" style="46" customWidth="1"/>
    <col min="15107" max="15107" width="11.421875" style="46" customWidth="1"/>
    <col min="15108" max="15108" width="39.421875" style="46" customWidth="1"/>
    <col min="15109" max="15110" width="21.00390625" style="46" customWidth="1"/>
    <col min="15111" max="15111" width="4.140625" style="46" customWidth="1"/>
    <col min="15112" max="15112" width="11.421875" style="46" customWidth="1"/>
    <col min="15113" max="15113" width="53.421875" style="46" customWidth="1"/>
    <col min="15114" max="15115" width="21.00390625" style="46" customWidth="1"/>
    <col min="15116" max="15116" width="2.140625" style="46" customWidth="1"/>
    <col min="15117" max="15117" width="3.00390625" style="46" customWidth="1"/>
    <col min="15118" max="15360" width="11.421875" style="46" hidden="1" customWidth="1"/>
    <col min="15361" max="15361" width="1.7109375" style="46" customWidth="1"/>
    <col min="15362" max="15362" width="2.7109375" style="46" customWidth="1"/>
    <col min="15363" max="15363" width="11.421875" style="46" customWidth="1"/>
    <col min="15364" max="15364" width="39.421875" style="46" customWidth="1"/>
    <col min="15365" max="15366" width="21.00390625" style="46" customWidth="1"/>
    <col min="15367" max="15367" width="4.140625" style="46" customWidth="1"/>
    <col min="15368" max="15368" width="11.421875" style="46" customWidth="1"/>
    <col min="15369" max="15369" width="53.421875" style="46" customWidth="1"/>
    <col min="15370" max="15371" width="21.00390625" style="46" customWidth="1"/>
    <col min="15372" max="15372" width="2.140625" style="46" customWidth="1"/>
    <col min="15373" max="15373" width="3.00390625" style="46" customWidth="1"/>
    <col min="15374" max="15616" width="11.421875" style="46" hidden="1" customWidth="1"/>
    <col min="15617" max="15617" width="1.7109375" style="46" customWidth="1"/>
    <col min="15618" max="15618" width="2.7109375" style="46" customWidth="1"/>
    <col min="15619" max="15619" width="11.421875" style="46" customWidth="1"/>
    <col min="15620" max="15620" width="39.421875" style="46" customWidth="1"/>
    <col min="15621" max="15622" width="21.00390625" style="46" customWidth="1"/>
    <col min="15623" max="15623" width="4.140625" style="46" customWidth="1"/>
    <col min="15624" max="15624" width="11.421875" style="46" customWidth="1"/>
    <col min="15625" max="15625" width="53.421875" style="46" customWidth="1"/>
    <col min="15626" max="15627" width="21.00390625" style="46" customWidth="1"/>
    <col min="15628" max="15628" width="2.140625" style="46" customWidth="1"/>
    <col min="15629" max="15629" width="3.00390625" style="46" customWidth="1"/>
    <col min="15630" max="15872" width="11.421875" style="46" hidden="1" customWidth="1"/>
    <col min="15873" max="15873" width="1.7109375" style="46" customWidth="1"/>
    <col min="15874" max="15874" width="2.7109375" style="46" customWidth="1"/>
    <col min="15875" max="15875" width="11.421875" style="46" customWidth="1"/>
    <col min="15876" max="15876" width="39.421875" style="46" customWidth="1"/>
    <col min="15877" max="15878" width="21.00390625" style="46" customWidth="1"/>
    <col min="15879" max="15879" width="4.140625" style="46" customWidth="1"/>
    <col min="15880" max="15880" width="11.421875" style="46" customWidth="1"/>
    <col min="15881" max="15881" width="53.421875" style="46" customWidth="1"/>
    <col min="15882" max="15883" width="21.00390625" style="46" customWidth="1"/>
    <col min="15884" max="15884" width="2.140625" style="46" customWidth="1"/>
    <col min="15885" max="15885" width="3.00390625" style="46" customWidth="1"/>
    <col min="15886" max="16128" width="11.421875" style="46" hidden="1" customWidth="1"/>
    <col min="16129" max="16129" width="1.7109375" style="46" customWidth="1"/>
    <col min="16130" max="16130" width="2.7109375" style="46" customWidth="1"/>
    <col min="16131" max="16131" width="11.421875" style="46" customWidth="1"/>
    <col min="16132" max="16132" width="39.421875" style="46" customWidth="1"/>
    <col min="16133" max="16134" width="21.00390625" style="46" customWidth="1"/>
    <col min="16135" max="16135" width="4.140625" style="46" customWidth="1"/>
    <col min="16136" max="16136" width="11.421875" style="46" customWidth="1"/>
    <col min="16137" max="16137" width="53.421875" style="46" customWidth="1"/>
    <col min="16138" max="16139" width="21.00390625" style="46" customWidth="1"/>
    <col min="16140" max="16140" width="2.140625" style="46" customWidth="1"/>
    <col min="16141" max="16141" width="3.00390625" style="46" customWidth="1"/>
    <col min="16142" max="16384" width="11.421875" style="46" hidden="1" customWidth="1"/>
  </cols>
  <sheetData>
    <row r="1" spans="2:13" ht="12.75" thickBot="1">
      <c r="B1" s="47"/>
      <c r="C1" s="48"/>
      <c r="D1" s="47"/>
      <c r="E1" s="49"/>
      <c r="F1" s="49"/>
      <c r="G1" s="50"/>
      <c r="H1" s="49"/>
      <c r="I1" s="49"/>
      <c r="J1" s="49"/>
      <c r="K1" s="47"/>
      <c r="L1" s="47"/>
      <c r="M1" s="47"/>
    </row>
    <row r="2" spans="2:13" ht="15">
      <c r="B2" s="207"/>
      <c r="C2" s="208"/>
      <c r="D2" s="378" t="s">
        <v>116</v>
      </c>
      <c r="E2" s="378"/>
      <c r="F2" s="378"/>
      <c r="G2" s="378"/>
      <c r="H2" s="378"/>
      <c r="I2" s="378"/>
      <c r="J2" s="378"/>
      <c r="K2" s="208"/>
      <c r="L2" s="209"/>
      <c r="M2" s="47"/>
    </row>
    <row r="3" spans="2:13" ht="15">
      <c r="B3" s="265"/>
      <c r="C3" s="205"/>
      <c r="D3" s="386" t="s">
        <v>82</v>
      </c>
      <c r="E3" s="386"/>
      <c r="F3" s="386"/>
      <c r="G3" s="386"/>
      <c r="H3" s="386"/>
      <c r="I3" s="386"/>
      <c r="J3" s="386"/>
      <c r="K3" s="205"/>
      <c r="L3" s="210"/>
      <c r="M3" s="47"/>
    </row>
    <row r="4" spans="2:13" ht="15">
      <c r="B4" s="265"/>
      <c r="C4" s="205"/>
      <c r="D4" s="386" t="s">
        <v>209</v>
      </c>
      <c r="E4" s="386"/>
      <c r="F4" s="386"/>
      <c r="G4" s="386"/>
      <c r="H4" s="386"/>
      <c r="I4" s="386"/>
      <c r="J4" s="386"/>
      <c r="K4" s="205"/>
      <c r="L4" s="210"/>
      <c r="M4" s="47"/>
    </row>
    <row r="5" spans="2:13" ht="15">
      <c r="B5" s="265"/>
      <c r="C5" s="206"/>
      <c r="D5" s="387" t="s">
        <v>11</v>
      </c>
      <c r="E5" s="387"/>
      <c r="F5" s="387"/>
      <c r="G5" s="387"/>
      <c r="H5" s="387"/>
      <c r="I5" s="387"/>
      <c r="J5" s="387"/>
      <c r="K5" s="206"/>
      <c r="L5" s="211"/>
      <c r="M5" s="47"/>
    </row>
    <row r="6" spans="2:13" ht="12.75" thickBot="1">
      <c r="B6" s="266"/>
      <c r="C6" s="212"/>
      <c r="D6" s="212"/>
      <c r="E6" s="212"/>
      <c r="F6" s="212"/>
      <c r="G6" s="267"/>
      <c r="H6" s="212"/>
      <c r="I6" s="212"/>
      <c r="J6" s="212"/>
      <c r="K6" s="212"/>
      <c r="L6" s="213"/>
      <c r="M6" s="47"/>
    </row>
    <row r="7" spans="2:13" ht="15">
      <c r="B7" s="380"/>
      <c r="C7" s="382" t="s">
        <v>81</v>
      </c>
      <c r="D7" s="382"/>
      <c r="E7" s="214" t="s">
        <v>190</v>
      </c>
      <c r="F7" s="214"/>
      <c r="G7" s="384"/>
      <c r="H7" s="382" t="s">
        <v>81</v>
      </c>
      <c r="I7" s="382"/>
      <c r="J7" s="214" t="s">
        <v>190</v>
      </c>
      <c r="K7" s="214"/>
      <c r="L7" s="215"/>
      <c r="M7" s="47"/>
    </row>
    <row r="8" spans="2:13" ht="12.75" thickBot="1">
      <c r="B8" s="381"/>
      <c r="C8" s="383"/>
      <c r="D8" s="383"/>
      <c r="E8" s="224">
        <v>2019</v>
      </c>
      <c r="F8" s="224">
        <v>2018</v>
      </c>
      <c r="G8" s="385"/>
      <c r="H8" s="383"/>
      <c r="I8" s="383"/>
      <c r="J8" s="224">
        <v>2019</v>
      </c>
      <c r="K8" s="224">
        <v>2018</v>
      </c>
      <c r="L8" s="225"/>
      <c r="M8" s="47"/>
    </row>
    <row r="9" spans="2:13" ht="15">
      <c r="B9" s="305"/>
      <c r="C9" s="306"/>
      <c r="D9" s="306"/>
      <c r="E9" s="306"/>
      <c r="F9" s="306"/>
      <c r="G9" s="307"/>
      <c r="H9" s="306"/>
      <c r="I9" s="306"/>
      <c r="J9" s="306"/>
      <c r="K9" s="306"/>
      <c r="L9" s="308"/>
      <c r="M9" s="47"/>
    </row>
    <row r="10" spans="2:13" ht="15">
      <c r="B10" s="216"/>
      <c r="C10" s="121"/>
      <c r="D10" s="121"/>
      <c r="E10" s="121"/>
      <c r="F10" s="121"/>
      <c r="G10" s="122"/>
      <c r="H10" s="121"/>
      <c r="I10" s="121"/>
      <c r="J10" s="121"/>
      <c r="K10" s="121"/>
      <c r="L10" s="217"/>
      <c r="M10" s="47"/>
    </row>
    <row r="11" spans="2:13" ht="15">
      <c r="B11" s="218"/>
      <c r="C11" s="388" t="s">
        <v>30</v>
      </c>
      <c r="D11" s="388"/>
      <c r="E11" s="123"/>
      <c r="F11" s="103"/>
      <c r="G11" s="124"/>
      <c r="H11" s="388" t="s">
        <v>80</v>
      </c>
      <c r="I11" s="388"/>
      <c r="J11" s="102"/>
      <c r="K11" s="102"/>
      <c r="L11" s="217"/>
      <c r="M11" s="47"/>
    </row>
    <row r="12" spans="2:13" ht="15">
      <c r="B12" s="218"/>
      <c r="C12" s="125"/>
      <c r="D12" s="102"/>
      <c r="E12" s="126"/>
      <c r="F12" s="126"/>
      <c r="G12" s="124"/>
      <c r="H12" s="125"/>
      <c r="I12" s="102"/>
      <c r="J12" s="127"/>
      <c r="K12" s="127"/>
      <c r="L12" s="217"/>
      <c r="M12" s="47"/>
    </row>
    <row r="13" spans="2:13" ht="15">
      <c r="B13" s="218"/>
      <c r="C13" s="389" t="s">
        <v>29</v>
      </c>
      <c r="D13" s="389"/>
      <c r="E13" s="126"/>
      <c r="F13" s="126"/>
      <c r="G13" s="124"/>
      <c r="H13" s="389" t="s">
        <v>79</v>
      </c>
      <c r="I13" s="389"/>
      <c r="J13" s="126"/>
      <c r="K13" s="126"/>
      <c r="L13" s="217"/>
      <c r="M13" s="47"/>
    </row>
    <row r="14" spans="2:13" ht="15">
      <c r="B14" s="218"/>
      <c r="C14" s="128"/>
      <c r="D14" s="104"/>
      <c r="E14" s="126"/>
      <c r="F14" s="126"/>
      <c r="G14" s="124"/>
      <c r="H14" s="128"/>
      <c r="I14" s="104"/>
      <c r="J14" s="126"/>
      <c r="K14" s="126"/>
      <c r="L14" s="217"/>
      <c r="M14" s="47"/>
    </row>
    <row r="15" spans="2:13" ht="15">
      <c r="B15" s="218"/>
      <c r="C15" s="390" t="s">
        <v>28</v>
      </c>
      <c r="D15" s="390"/>
      <c r="E15" s="151">
        <v>27304935.11</v>
      </c>
      <c r="F15" s="154">
        <v>8092613</v>
      </c>
      <c r="G15" s="124"/>
      <c r="H15" s="390" t="s">
        <v>78</v>
      </c>
      <c r="I15" s="390"/>
      <c r="J15" s="154">
        <v>1683613.43</v>
      </c>
      <c r="K15" s="154">
        <v>1240767</v>
      </c>
      <c r="L15" s="217"/>
      <c r="M15" s="47"/>
    </row>
    <row r="16" spans="2:13" ht="15">
      <c r="B16" s="218"/>
      <c r="C16" s="390" t="s">
        <v>27</v>
      </c>
      <c r="D16" s="390"/>
      <c r="E16" s="154">
        <v>1588285.24</v>
      </c>
      <c r="F16" s="154">
        <v>1260167</v>
      </c>
      <c r="G16" s="124"/>
      <c r="H16" s="390" t="s">
        <v>77</v>
      </c>
      <c r="I16" s="390"/>
      <c r="J16" s="154">
        <v>0</v>
      </c>
      <c r="K16" s="154">
        <v>0</v>
      </c>
      <c r="L16" s="217"/>
      <c r="M16" s="47"/>
    </row>
    <row r="17" spans="2:13" ht="15">
      <c r="B17" s="218"/>
      <c r="C17" s="390" t="s">
        <v>26</v>
      </c>
      <c r="D17" s="390"/>
      <c r="E17" s="154">
        <v>0</v>
      </c>
      <c r="F17" s="154">
        <v>0</v>
      </c>
      <c r="G17" s="124"/>
      <c r="H17" s="390" t="s">
        <v>76</v>
      </c>
      <c r="I17" s="390"/>
      <c r="J17" s="154">
        <v>0</v>
      </c>
      <c r="K17" s="154">
        <v>0</v>
      </c>
      <c r="L17" s="217"/>
      <c r="M17" s="47"/>
    </row>
    <row r="18" spans="2:13" ht="15">
      <c r="B18" s="218"/>
      <c r="C18" s="390" t="s">
        <v>25</v>
      </c>
      <c r="D18" s="390"/>
      <c r="E18" s="154">
        <v>0</v>
      </c>
      <c r="F18" s="154">
        <v>0</v>
      </c>
      <c r="G18" s="124"/>
      <c r="H18" s="390" t="s">
        <v>75</v>
      </c>
      <c r="I18" s="390"/>
      <c r="J18" s="154">
        <v>0</v>
      </c>
      <c r="K18" s="154">
        <v>0</v>
      </c>
      <c r="L18" s="217"/>
      <c r="M18" s="47"/>
    </row>
    <row r="19" spans="2:13" ht="15">
      <c r="B19" s="218"/>
      <c r="C19" s="390" t="s">
        <v>24</v>
      </c>
      <c r="D19" s="390"/>
      <c r="E19" s="154">
        <v>0</v>
      </c>
      <c r="F19" s="154">
        <v>0</v>
      </c>
      <c r="G19" s="124"/>
      <c r="H19" s="390" t="s">
        <v>74</v>
      </c>
      <c r="I19" s="390"/>
      <c r="J19" s="154">
        <v>0</v>
      </c>
      <c r="K19" s="154">
        <v>0</v>
      </c>
      <c r="L19" s="217"/>
      <c r="M19" s="47"/>
    </row>
    <row r="20" spans="2:13" ht="15">
      <c r="B20" s="218"/>
      <c r="C20" s="390" t="s">
        <v>23</v>
      </c>
      <c r="D20" s="390"/>
      <c r="E20" s="154">
        <v>0</v>
      </c>
      <c r="F20" s="154">
        <v>0</v>
      </c>
      <c r="G20" s="124"/>
      <c r="H20" s="390" t="s">
        <v>73</v>
      </c>
      <c r="I20" s="390"/>
      <c r="J20" s="154">
        <v>0</v>
      </c>
      <c r="K20" s="154">
        <v>0</v>
      </c>
      <c r="L20" s="217"/>
      <c r="M20" s="47"/>
    </row>
    <row r="21" spans="2:13" ht="15">
      <c r="B21" s="218"/>
      <c r="C21" s="390" t="s">
        <v>22</v>
      </c>
      <c r="D21" s="390"/>
      <c r="E21" s="154">
        <v>0</v>
      </c>
      <c r="F21" s="154">
        <v>0</v>
      </c>
      <c r="G21" s="124"/>
      <c r="H21" s="390" t="s">
        <v>72</v>
      </c>
      <c r="I21" s="390"/>
      <c r="J21" s="154">
        <v>52143.01</v>
      </c>
      <c r="K21" s="154">
        <v>111551</v>
      </c>
      <c r="L21" s="217"/>
      <c r="M21" s="47"/>
    </row>
    <row r="22" spans="2:13" ht="15">
      <c r="B22" s="218"/>
      <c r="C22" s="129"/>
      <c r="D22" s="164"/>
      <c r="E22" s="150"/>
      <c r="F22" s="150"/>
      <c r="G22" s="124"/>
      <c r="H22" s="390" t="s">
        <v>71</v>
      </c>
      <c r="I22" s="390"/>
      <c r="J22" s="154">
        <v>0</v>
      </c>
      <c r="K22" s="154">
        <v>0</v>
      </c>
      <c r="L22" s="217"/>
      <c r="M22" s="47"/>
    </row>
    <row r="23" spans="2:13" ht="15">
      <c r="B23" s="219"/>
      <c r="C23" s="389" t="s">
        <v>70</v>
      </c>
      <c r="D23" s="389"/>
      <c r="E23" s="152">
        <f>SUM(E15:E22)</f>
        <v>28893220.349999998</v>
      </c>
      <c r="F23" s="152">
        <v>9352780</v>
      </c>
      <c r="G23" s="130"/>
      <c r="H23" s="125"/>
      <c r="I23" s="102"/>
      <c r="J23" s="156"/>
      <c r="K23" s="156"/>
      <c r="L23" s="217"/>
      <c r="M23" s="47"/>
    </row>
    <row r="24" spans="2:13" ht="15">
      <c r="B24" s="219"/>
      <c r="C24" s="125"/>
      <c r="D24" s="166"/>
      <c r="E24" s="156"/>
      <c r="F24" s="156"/>
      <c r="G24" s="130"/>
      <c r="H24" s="389" t="s">
        <v>69</v>
      </c>
      <c r="I24" s="389"/>
      <c r="J24" s="152">
        <f>SUM(J15:J23)</f>
        <v>1735756.44</v>
      </c>
      <c r="K24" s="152">
        <v>1352318</v>
      </c>
      <c r="L24" s="217"/>
      <c r="M24" s="47"/>
    </row>
    <row r="25" spans="2:13" ht="15">
      <c r="B25" s="218"/>
      <c r="C25" s="129"/>
      <c r="D25" s="129"/>
      <c r="E25" s="150"/>
      <c r="F25" s="150"/>
      <c r="G25" s="124"/>
      <c r="H25" s="131"/>
      <c r="I25" s="164"/>
      <c r="J25" s="150"/>
      <c r="K25" s="150"/>
      <c r="L25" s="217"/>
      <c r="M25" s="47"/>
    </row>
    <row r="26" spans="2:13" ht="15">
      <c r="B26" s="218"/>
      <c r="C26" s="389" t="s">
        <v>21</v>
      </c>
      <c r="D26" s="389"/>
      <c r="E26" s="157"/>
      <c r="F26" s="157"/>
      <c r="G26" s="124"/>
      <c r="H26" s="389" t="s">
        <v>68</v>
      </c>
      <c r="I26" s="389"/>
      <c r="J26" s="157"/>
      <c r="K26" s="157"/>
      <c r="L26" s="217"/>
      <c r="M26" s="47"/>
    </row>
    <row r="27" spans="2:13" ht="15">
      <c r="B27" s="218"/>
      <c r="C27" s="129"/>
      <c r="D27" s="129"/>
      <c r="E27" s="150"/>
      <c r="F27" s="150"/>
      <c r="G27" s="124"/>
      <c r="H27" s="129"/>
      <c r="I27" s="164"/>
      <c r="J27" s="150"/>
      <c r="K27" s="150"/>
      <c r="L27" s="217"/>
      <c r="M27" s="47"/>
    </row>
    <row r="28" spans="2:13" ht="15">
      <c r="B28" s="218"/>
      <c r="C28" s="390" t="s">
        <v>20</v>
      </c>
      <c r="D28" s="390"/>
      <c r="E28" s="154">
        <v>0</v>
      </c>
      <c r="F28" s="154">
        <v>0</v>
      </c>
      <c r="G28" s="124"/>
      <c r="H28" s="390" t="s">
        <v>67</v>
      </c>
      <c r="I28" s="390"/>
      <c r="J28" s="154">
        <v>0</v>
      </c>
      <c r="K28" s="154">
        <v>0</v>
      </c>
      <c r="L28" s="217"/>
      <c r="M28" s="47"/>
    </row>
    <row r="29" spans="2:13" ht="15">
      <c r="B29" s="218"/>
      <c r="C29" s="390" t="s">
        <v>19</v>
      </c>
      <c r="D29" s="390"/>
      <c r="E29" s="154">
        <v>0</v>
      </c>
      <c r="F29" s="154">
        <v>0</v>
      </c>
      <c r="G29" s="124"/>
      <c r="H29" s="390" t="s">
        <v>66</v>
      </c>
      <c r="I29" s="390"/>
      <c r="J29" s="154">
        <v>0</v>
      </c>
      <c r="K29" s="154">
        <v>0</v>
      </c>
      <c r="L29" s="217"/>
      <c r="M29" s="47"/>
    </row>
    <row r="30" spans="2:13" ht="15">
      <c r="B30" s="218"/>
      <c r="C30" s="390" t="s">
        <v>18</v>
      </c>
      <c r="D30" s="390"/>
      <c r="E30" s="154">
        <v>0</v>
      </c>
      <c r="F30" s="154">
        <v>0</v>
      </c>
      <c r="G30" s="124"/>
      <c r="H30" s="390" t="s">
        <v>65</v>
      </c>
      <c r="I30" s="390"/>
      <c r="J30" s="154">
        <v>0</v>
      </c>
      <c r="K30" s="154">
        <v>0</v>
      </c>
      <c r="L30" s="217"/>
      <c r="M30" s="47"/>
    </row>
    <row r="31" spans="2:13" ht="15">
      <c r="B31" s="218"/>
      <c r="C31" s="390" t="s">
        <v>64</v>
      </c>
      <c r="D31" s="390"/>
      <c r="E31" s="154">
        <v>17698582.79</v>
      </c>
      <c r="F31" s="154">
        <v>16198170</v>
      </c>
      <c r="G31" s="124"/>
      <c r="H31" s="390" t="s">
        <v>63</v>
      </c>
      <c r="I31" s="390"/>
      <c r="J31" s="154">
        <v>0</v>
      </c>
      <c r="K31" s="154">
        <v>0</v>
      </c>
      <c r="L31" s="217"/>
      <c r="M31" s="47"/>
    </row>
    <row r="32" spans="2:13" ht="15">
      <c r="B32" s="218"/>
      <c r="C32" s="390" t="s">
        <v>17</v>
      </c>
      <c r="D32" s="390"/>
      <c r="E32" s="154">
        <v>473600.55</v>
      </c>
      <c r="F32" s="154">
        <v>370009</v>
      </c>
      <c r="G32" s="124"/>
      <c r="H32" s="390" t="s">
        <v>62</v>
      </c>
      <c r="I32" s="390"/>
      <c r="J32" s="154">
        <v>0</v>
      </c>
      <c r="K32" s="154">
        <v>0</v>
      </c>
      <c r="L32" s="217"/>
      <c r="M32" s="47"/>
    </row>
    <row r="33" spans="2:13" ht="15">
      <c r="B33" s="218"/>
      <c r="C33" s="390" t="s">
        <v>16</v>
      </c>
      <c r="D33" s="390"/>
      <c r="E33" s="154">
        <v>-13548176.35</v>
      </c>
      <c r="F33" s="154">
        <v>-11186531</v>
      </c>
      <c r="G33" s="124"/>
      <c r="H33" s="390" t="s">
        <v>61</v>
      </c>
      <c r="I33" s="390"/>
      <c r="J33" s="154">
        <v>1202011.68</v>
      </c>
      <c r="K33" s="154">
        <v>2120299</v>
      </c>
      <c r="L33" s="217"/>
      <c r="M33" s="47"/>
    </row>
    <row r="34" spans="2:13" ht="15">
      <c r="B34" s="218"/>
      <c r="C34" s="390" t="s">
        <v>15</v>
      </c>
      <c r="D34" s="390"/>
      <c r="E34" s="154">
        <v>0</v>
      </c>
      <c r="F34" s="154">
        <v>0</v>
      </c>
      <c r="G34" s="124"/>
      <c r="H34" s="129"/>
      <c r="I34" s="164"/>
      <c r="J34" s="150"/>
      <c r="K34" s="150"/>
      <c r="L34" s="217"/>
      <c r="M34" s="47"/>
    </row>
    <row r="35" spans="2:13" ht="15">
      <c r="B35" s="218"/>
      <c r="C35" s="390" t="s">
        <v>14</v>
      </c>
      <c r="D35" s="390"/>
      <c r="E35" s="154">
        <v>0</v>
      </c>
      <c r="F35" s="154">
        <v>0</v>
      </c>
      <c r="G35" s="124"/>
      <c r="H35" s="389" t="s">
        <v>60</v>
      </c>
      <c r="I35" s="389"/>
      <c r="J35" s="152">
        <f>SUM(J28:J34)</f>
        <v>1202011.68</v>
      </c>
      <c r="K35" s="152">
        <v>2120299</v>
      </c>
      <c r="L35" s="217"/>
      <c r="M35" s="47"/>
    </row>
    <row r="36" spans="2:13" ht="15">
      <c r="B36" s="218"/>
      <c r="C36" s="390" t="s">
        <v>13</v>
      </c>
      <c r="D36" s="390"/>
      <c r="E36" s="154">
        <v>0</v>
      </c>
      <c r="F36" s="154">
        <v>0</v>
      </c>
      <c r="G36" s="124"/>
      <c r="H36" s="125"/>
      <c r="I36" s="166"/>
      <c r="J36" s="156"/>
      <c r="K36" s="156"/>
      <c r="L36" s="217"/>
      <c r="M36" s="47"/>
    </row>
    <row r="37" spans="2:13" ht="15">
      <c r="B37" s="218"/>
      <c r="C37" s="129"/>
      <c r="D37" s="164"/>
      <c r="E37" s="150"/>
      <c r="F37" s="150"/>
      <c r="G37" s="124"/>
      <c r="H37" s="389" t="s">
        <v>59</v>
      </c>
      <c r="I37" s="389"/>
      <c r="J37" s="152">
        <f>J24+J35</f>
        <v>2937768.12</v>
      </c>
      <c r="K37" s="152">
        <v>3472617</v>
      </c>
      <c r="L37" s="217"/>
      <c r="M37" s="47"/>
    </row>
    <row r="38" spans="2:13" ht="15">
      <c r="B38" s="219"/>
      <c r="C38" s="389" t="s">
        <v>58</v>
      </c>
      <c r="D38" s="389"/>
      <c r="E38" s="152">
        <f>SUM(E28:E37)</f>
        <v>4624006.99</v>
      </c>
      <c r="F38" s="152">
        <v>5381648</v>
      </c>
      <c r="G38" s="130"/>
      <c r="H38" s="125"/>
      <c r="I38" s="167"/>
      <c r="J38" s="156"/>
      <c r="K38" s="156"/>
      <c r="L38" s="217"/>
      <c r="M38" s="47"/>
    </row>
    <row r="39" spans="2:13" ht="15">
      <c r="B39" s="218"/>
      <c r="C39" s="129"/>
      <c r="D39" s="125"/>
      <c r="E39" s="150"/>
      <c r="F39" s="150"/>
      <c r="G39" s="124"/>
      <c r="H39" s="388" t="s">
        <v>57</v>
      </c>
      <c r="I39" s="388"/>
      <c r="J39" s="150"/>
      <c r="K39" s="150"/>
      <c r="L39" s="217"/>
      <c r="M39" s="47"/>
    </row>
    <row r="40" spans="2:13" ht="15">
      <c r="B40" s="218"/>
      <c r="C40" s="389" t="s">
        <v>12</v>
      </c>
      <c r="D40" s="389"/>
      <c r="E40" s="152">
        <f>E23+E38</f>
        <v>33517227.339999996</v>
      </c>
      <c r="F40" s="152">
        <v>14734428</v>
      </c>
      <c r="G40" s="124"/>
      <c r="H40" s="125"/>
      <c r="I40" s="167"/>
      <c r="J40" s="150"/>
      <c r="K40" s="150"/>
      <c r="L40" s="217"/>
      <c r="M40" s="47"/>
    </row>
    <row r="41" spans="2:13" ht="15">
      <c r="B41" s="218"/>
      <c r="C41" s="129"/>
      <c r="D41" s="129"/>
      <c r="E41" s="150"/>
      <c r="F41" s="150"/>
      <c r="G41" s="124"/>
      <c r="H41" s="389" t="s">
        <v>9</v>
      </c>
      <c r="I41" s="389"/>
      <c r="J41" s="152">
        <f>SUM(J43:J45)</f>
        <v>0</v>
      </c>
      <c r="K41" s="152">
        <v>0</v>
      </c>
      <c r="L41" s="217"/>
      <c r="M41" s="47"/>
    </row>
    <row r="42" spans="2:13" ht="15">
      <c r="B42" s="218"/>
      <c r="C42" s="129"/>
      <c r="D42" s="129"/>
      <c r="E42" s="147"/>
      <c r="F42" s="147"/>
      <c r="G42" s="124"/>
      <c r="H42" s="129"/>
      <c r="I42" s="103"/>
      <c r="J42" s="150"/>
      <c r="K42" s="150"/>
      <c r="L42" s="217"/>
      <c r="M42" s="47"/>
    </row>
    <row r="43" spans="2:13" ht="15">
      <c r="B43" s="218"/>
      <c r="C43" s="129"/>
      <c r="D43" s="129"/>
      <c r="E43" s="147"/>
      <c r="F43" s="147"/>
      <c r="G43" s="124"/>
      <c r="H43" s="390" t="s">
        <v>6</v>
      </c>
      <c r="I43" s="390"/>
      <c r="J43" s="154">
        <v>0</v>
      </c>
      <c r="K43" s="154">
        <v>0</v>
      </c>
      <c r="L43" s="217"/>
      <c r="M43" s="47"/>
    </row>
    <row r="44" spans="2:13" ht="15">
      <c r="B44" s="218"/>
      <c r="C44" s="129"/>
      <c r="D44" s="148"/>
      <c r="E44" s="148"/>
      <c r="F44" s="147"/>
      <c r="G44" s="124"/>
      <c r="H44" s="390" t="s">
        <v>5</v>
      </c>
      <c r="I44" s="390"/>
      <c r="J44" s="154">
        <v>0</v>
      </c>
      <c r="K44" s="154">
        <v>0</v>
      </c>
      <c r="L44" s="217"/>
      <c r="M44" s="47"/>
    </row>
    <row r="45" spans="2:13" ht="15">
      <c r="B45" s="218"/>
      <c r="C45" s="129"/>
      <c r="D45" s="148"/>
      <c r="E45" s="148"/>
      <c r="F45" s="147"/>
      <c r="G45" s="124"/>
      <c r="H45" s="390" t="s">
        <v>56</v>
      </c>
      <c r="I45" s="390"/>
      <c r="J45" s="154">
        <v>0</v>
      </c>
      <c r="K45" s="154">
        <v>0</v>
      </c>
      <c r="L45" s="217"/>
      <c r="M45" s="47"/>
    </row>
    <row r="46" spans="2:13" ht="15">
      <c r="B46" s="218"/>
      <c r="C46" s="129"/>
      <c r="D46" s="148"/>
      <c r="E46" s="148"/>
      <c r="F46" s="147"/>
      <c r="G46" s="124"/>
      <c r="H46" s="129"/>
      <c r="I46" s="103"/>
      <c r="J46" s="150"/>
      <c r="K46" s="150"/>
      <c r="L46" s="217"/>
      <c r="M46" s="47"/>
    </row>
    <row r="47" spans="2:13" ht="15">
      <c r="B47" s="218"/>
      <c r="C47" s="129"/>
      <c r="D47" s="148"/>
      <c r="E47" s="148"/>
      <c r="F47" s="147"/>
      <c r="G47" s="124"/>
      <c r="H47" s="389" t="s">
        <v>55</v>
      </c>
      <c r="I47" s="389"/>
      <c r="J47" s="152">
        <f>SUM(J49:J53)</f>
        <v>30579459.22</v>
      </c>
      <c r="K47" s="152">
        <v>11261811</v>
      </c>
      <c r="L47" s="217"/>
      <c r="M47" s="47"/>
    </row>
    <row r="48" spans="2:13" ht="15">
      <c r="B48" s="218"/>
      <c r="C48" s="129"/>
      <c r="D48" s="148"/>
      <c r="E48" s="148"/>
      <c r="F48" s="147"/>
      <c r="G48" s="124"/>
      <c r="H48" s="125"/>
      <c r="I48" s="103"/>
      <c r="J48" s="149"/>
      <c r="K48" s="149"/>
      <c r="L48" s="217"/>
      <c r="M48" s="47"/>
    </row>
    <row r="49" spans="2:13" ht="15">
      <c r="B49" s="218"/>
      <c r="C49" s="129"/>
      <c r="D49" s="148"/>
      <c r="E49" s="148"/>
      <c r="F49" s="147"/>
      <c r="G49" s="124"/>
      <c r="H49" s="390" t="s">
        <v>54</v>
      </c>
      <c r="I49" s="390"/>
      <c r="J49" s="154">
        <v>8771517.97</v>
      </c>
      <c r="K49" s="154">
        <v>932349</v>
      </c>
      <c r="L49" s="217"/>
      <c r="M49" s="47"/>
    </row>
    <row r="50" spans="2:13" ht="15">
      <c r="B50" s="218"/>
      <c r="C50" s="129"/>
      <c r="D50" s="148"/>
      <c r="E50" s="148"/>
      <c r="F50" s="147"/>
      <c r="G50" s="124"/>
      <c r="H50" s="390" t="s">
        <v>4</v>
      </c>
      <c r="I50" s="390"/>
      <c r="J50" s="154">
        <v>21807941.25</v>
      </c>
      <c r="K50" s="154">
        <v>10329462</v>
      </c>
      <c r="L50" s="217"/>
      <c r="M50" s="47"/>
    </row>
    <row r="51" spans="2:13" ht="15">
      <c r="B51" s="218"/>
      <c r="C51" s="129"/>
      <c r="D51" s="148"/>
      <c r="E51" s="148"/>
      <c r="F51" s="147"/>
      <c r="G51" s="124"/>
      <c r="H51" s="390" t="s">
        <v>53</v>
      </c>
      <c r="I51" s="390"/>
      <c r="J51" s="154">
        <v>0</v>
      </c>
      <c r="K51" s="154">
        <v>0</v>
      </c>
      <c r="L51" s="217"/>
      <c r="M51" s="47"/>
    </row>
    <row r="52" spans="2:13" ht="15">
      <c r="B52" s="218"/>
      <c r="C52" s="129"/>
      <c r="D52" s="129"/>
      <c r="E52" s="147"/>
      <c r="F52" s="147"/>
      <c r="G52" s="124"/>
      <c r="H52" s="390" t="s">
        <v>3</v>
      </c>
      <c r="I52" s="390"/>
      <c r="J52" s="154">
        <v>0</v>
      </c>
      <c r="K52" s="154">
        <v>0</v>
      </c>
      <c r="L52" s="217"/>
      <c r="M52" s="47"/>
    </row>
    <row r="53" spans="2:13" ht="15">
      <c r="B53" s="218"/>
      <c r="C53" s="129"/>
      <c r="D53" s="129"/>
      <c r="E53" s="147"/>
      <c r="F53" s="147"/>
      <c r="G53" s="124"/>
      <c r="H53" s="390" t="s">
        <v>8</v>
      </c>
      <c r="I53" s="390"/>
      <c r="J53" s="154">
        <v>0</v>
      </c>
      <c r="K53" s="154">
        <v>0</v>
      </c>
      <c r="L53" s="217"/>
      <c r="M53" s="47"/>
    </row>
    <row r="54" spans="2:259" ht="15">
      <c r="B54" s="218"/>
      <c r="C54" s="129"/>
      <c r="D54" s="129"/>
      <c r="E54" s="147"/>
      <c r="F54" s="147"/>
      <c r="G54" s="124"/>
      <c r="H54" s="129"/>
      <c r="I54" s="103"/>
      <c r="J54" s="150"/>
      <c r="K54" s="150"/>
      <c r="L54" s="217"/>
      <c r="M54" s="47"/>
      <c r="IY54" s="46" t="s">
        <v>217</v>
      </c>
    </row>
    <row r="55" spans="2:13" ht="15">
      <c r="B55" s="218"/>
      <c r="C55" s="129"/>
      <c r="D55" s="129"/>
      <c r="E55" s="147"/>
      <c r="F55" s="147"/>
      <c r="G55" s="124"/>
      <c r="H55" s="389" t="s">
        <v>52</v>
      </c>
      <c r="I55" s="389"/>
      <c r="J55" s="152">
        <f>SUM(J57:J58)</f>
        <v>0</v>
      </c>
      <c r="K55" s="152">
        <v>0</v>
      </c>
      <c r="L55" s="217"/>
      <c r="M55" s="47"/>
    </row>
    <row r="56" spans="2:13" ht="15">
      <c r="B56" s="218"/>
      <c r="C56" s="129"/>
      <c r="D56" s="129"/>
      <c r="E56" s="147"/>
      <c r="F56" s="147"/>
      <c r="G56" s="124"/>
      <c r="H56" s="129"/>
      <c r="I56" s="103"/>
      <c r="J56" s="150"/>
      <c r="K56" s="150"/>
      <c r="L56" s="217"/>
      <c r="M56" s="47"/>
    </row>
    <row r="57" spans="2:13" ht="15">
      <c r="B57" s="218"/>
      <c r="C57" s="129"/>
      <c r="D57" s="129"/>
      <c r="E57" s="147"/>
      <c r="F57" s="147"/>
      <c r="G57" s="124"/>
      <c r="H57" s="390" t="s">
        <v>51</v>
      </c>
      <c r="I57" s="390"/>
      <c r="J57" s="154">
        <v>0</v>
      </c>
      <c r="K57" s="154">
        <v>0</v>
      </c>
      <c r="L57" s="217"/>
      <c r="M57" s="47"/>
    </row>
    <row r="58" spans="2:13" ht="15">
      <c r="B58" s="218"/>
      <c r="C58" s="129"/>
      <c r="D58" s="129"/>
      <c r="E58" s="147"/>
      <c r="F58" s="147"/>
      <c r="G58" s="124"/>
      <c r="H58" s="390" t="s">
        <v>50</v>
      </c>
      <c r="I58" s="390"/>
      <c r="J58" s="154">
        <v>0</v>
      </c>
      <c r="K58" s="154">
        <v>0</v>
      </c>
      <c r="L58" s="217"/>
      <c r="M58" s="47"/>
    </row>
    <row r="59" spans="2:13" ht="15">
      <c r="B59" s="218"/>
      <c r="C59" s="129"/>
      <c r="D59" s="129"/>
      <c r="E59" s="147"/>
      <c r="F59" s="147"/>
      <c r="G59" s="124"/>
      <c r="H59" s="129"/>
      <c r="I59" s="165"/>
      <c r="J59" s="150"/>
      <c r="K59" s="150"/>
      <c r="L59" s="217"/>
      <c r="M59" s="47"/>
    </row>
    <row r="60" spans="2:13" ht="15">
      <c r="B60" s="218"/>
      <c r="C60" s="129"/>
      <c r="D60" s="129"/>
      <c r="E60" s="147"/>
      <c r="F60" s="147"/>
      <c r="G60" s="124"/>
      <c r="H60" s="389" t="s">
        <v>49</v>
      </c>
      <c r="I60" s="389"/>
      <c r="J60" s="152">
        <f>J41+J47+J55</f>
        <v>30579459.22</v>
      </c>
      <c r="K60" s="152">
        <v>11261811</v>
      </c>
      <c r="L60" s="217"/>
      <c r="M60" s="47"/>
    </row>
    <row r="61" spans="2:13" ht="15">
      <c r="B61" s="218"/>
      <c r="C61" s="129"/>
      <c r="D61" s="129"/>
      <c r="E61" s="147"/>
      <c r="F61" s="147"/>
      <c r="G61" s="124"/>
      <c r="H61" s="129"/>
      <c r="I61" s="103"/>
      <c r="J61" s="150"/>
      <c r="K61" s="150"/>
      <c r="L61" s="217"/>
      <c r="M61" s="47"/>
    </row>
    <row r="62" spans="2:13" ht="15">
      <c r="B62" s="218"/>
      <c r="C62" s="129"/>
      <c r="D62" s="129"/>
      <c r="E62" s="147"/>
      <c r="F62" s="147"/>
      <c r="G62" s="124"/>
      <c r="H62" s="389" t="s">
        <v>48</v>
      </c>
      <c r="I62" s="389"/>
      <c r="J62" s="152">
        <f>J60+J37</f>
        <v>33517227.34</v>
      </c>
      <c r="K62" s="152">
        <v>14734428</v>
      </c>
      <c r="L62" s="217"/>
      <c r="M62" s="47"/>
    </row>
    <row r="63" spans="2:259" ht="12.75" thickBot="1">
      <c r="B63" s="220"/>
      <c r="C63" s="221"/>
      <c r="D63" s="221"/>
      <c r="E63" s="221"/>
      <c r="F63" s="221"/>
      <c r="G63" s="222"/>
      <c r="H63" s="221"/>
      <c r="I63" s="221"/>
      <c r="J63" s="221"/>
      <c r="K63" s="221"/>
      <c r="L63" s="223"/>
      <c r="M63" s="47"/>
      <c r="IY63" s="66">
        <f>E40-J62</f>
        <v>0</v>
      </c>
    </row>
    <row r="64" spans="2:13" ht="15">
      <c r="B64" s="18"/>
      <c r="C64" s="8"/>
      <c r="D64" s="19"/>
      <c r="E64" s="20"/>
      <c r="F64" s="20"/>
      <c r="G64" s="51"/>
      <c r="H64" s="21"/>
      <c r="I64" s="19"/>
      <c r="J64" s="20"/>
      <c r="K64" s="20"/>
      <c r="L64" s="47"/>
      <c r="M64" s="47"/>
    </row>
    <row r="65" spans="2:13" ht="15">
      <c r="B65" s="47"/>
      <c r="C65" s="391" t="s">
        <v>2</v>
      </c>
      <c r="D65" s="391"/>
      <c r="E65" s="391"/>
      <c r="F65" s="391"/>
      <c r="G65" s="391"/>
      <c r="H65" s="391"/>
      <c r="I65" s="391"/>
      <c r="J65" s="391"/>
      <c r="K65" s="391"/>
      <c r="L65" s="47"/>
      <c r="M65" s="47"/>
    </row>
    <row r="66" spans="2:13" ht="15">
      <c r="B66" s="47"/>
      <c r="C66" s="8"/>
      <c r="D66" s="19"/>
      <c r="E66" s="20"/>
      <c r="F66" s="20"/>
      <c r="G66" s="47"/>
      <c r="H66" s="21"/>
      <c r="I66" s="52"/>
      <c r="J66" s="20"/>
      <c r="K66" s="20"/>
      <c r="L66" s="47"/>
      <c r="M66" s="47"/>
    </row>
    <row r="67" spans="2:13" ht="15">
      <c r="B67" s="47"/>
      <c r="C67" s="8"/>
      <c r="D67" s="19"/>
      <c r="E67" s="20"/>
      <c r="F67" s="20"/>
      <c r="G67" s="47"/>
      <c r="H67" s="21"/>
      <c r="I67" s="52"/>
      <c r="J67" s="20"/>
      <c r="K67" s="20"/>
      <c r="L67" s="47"/>
      <c r="M67" s="47"/>
    </row>
    <row r="68" spans="2:13" ht="15">
      <c r="B68" s="47"/>
      <c r="C68" s="22"/>
      <c r="D68" s="374" t="s">
        <v>202</v>
      </c>
      <c r="E68" s="374"/>
      <c r="F68" s="20"/>
      <c r="G68" s="20"/>
      <c r="H68" s="374" t="s">
        <v>201</v>
      </c>
      <c r="I68" s="374"/>
      <c r="J68" s="58"/>
      <c r="K68" s="20"/>
      <c r="L68" s="47"/>
      <c r="M68" s="47"/>
    </row>
    <row r="69" spans="2:13" ht="12" customHeight="1">
      <c r="B69" s="47"/>
      <c r="C69" s="23"/>
      <c r="D69" s="370" t="s">
        <v>203</v>
      </c>
      <c r="E69" s="370"/>
      <c r="F69" s="24"/>
      <c r="G69" s="24"/>
      <c r="H69" s="370" t="s">
        <v>0</v>
      </c>
      <c r="I69" s="370"/>
      <c r="J69" s="58"/>
      <c r="K69" s="20"/>
      <c r="L69" s="47"/>
      <c r="M69" s="47"/>
    </row>
    <row r="70" spans="4:10" s="18" customFormat="1" ht="15">
      <c r="D70" s="59"/>
      <c r="E70" s="59"/>
      <c r="H70" s="59"/>
      <c r="I70" s="59"/>
      <c r="J70" s="59"/>
    </row>
    <row r="71" ht="15"/>
    <row r="72" ht="15"/>
  </sheetData>
  <mergeCells count="71">
    <mergeCell ref="D69:E69"/>
    <mergeCell ref="H69:I69"/>
    <mergeCell ref="H51:I51"/>
    <mergeCell ref="H52:I52"/>
    <mergeCell ref="H53:I53"/>
    <mergeCell ref="H55:I55"/>
    <mergeCell ref="H57:I57"/>
    <mergeCell ref="H58:I58"/>
    <mergeCell ref="H60:I60"/>
    <mergeCell ref="H62:I62"/>
    <mergeCell ref="C65:K65"/>
    <mergeCell ref="D68:E68"/>
    <mergeCell ref="H68:I68"/>
    <mergeCell ref="H50:I50"/>
    <mergeCell ref="C36:D36"/>
    <mergeCell ref="H37:I37"/>
    <mergeCell ref="C38:D38"/>
    <mergeCell ref="H39:I39"/>
    <mergeCell ref="C40:D40"/>
    <mergeCell ref="H41:I41"/>
    <mergeCell ref="H43:I43"/>
    <mergeCell ref="H44:I44"/>
    <mergeCell ref="H45:I45"/>
    <mergeCell ref="H47:I47"/>
    <mergeCell ref="H49:I49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C18:D18"/>
    <mergeCell ref="H18:I18"/>
    <mergeCell ref="C28:D28"/>
    <mergeCell ref="H28:I28"/>
    <mergeCell ref="C19:D19"/>
    <mergeCell ref="H19:I19"/>
    <mergeCell ref="C20:D20"/>
    <mergeCell ref="H20:I20"/>
    <mergeCell ref="C21:D21"/>
    <mergeCell ref="H21:I21"/>
    <mergeCell ref="H22:I22"/>
    <mergeCell ref="C23:D23"/>
    <mergeCell ref="H24:I24"/>
    <mergeCell ref="C26:D26"/>
    <mergeCell ref="H26:I26"/>
    <mergeCell ref="C15:D15"/>
    <mergeCell ref="H15:I15"/>
    <mergeCell ref="C16:D16"/>
    <mergeCell ref="H16:I16"/>
    <mergeCell ref="C17:D17"/>
    <mergeCell ref="H17:I17"/>
    <mergeCell ref="D2:J2"/>
    <mergeCell ref="C11:D11"/>
    <mergeCell ref="H11:I11"/>
    <mergeCell ref="C13:D13"/>
    <mergeCell ref="H13:I13"/>
    <mergeCell ref="B7:B8"/>
    <mergeCell ref="C7:D8"/>
    <mergeCell ref="G7:G8"/>
    <mergeCell ref="H7:I8"/>
    <mergeCell ref="D3:J3"/>
    <mergeCell ref="D4:J4"/>
    <mergeCell ref="D5:J5"/>
  </mergeCells>
  <printOptions/>
  <pageMargins left="0.7" right="0.7" top="0.75" bottom="0.75" header="0.3" footer="0.3"/>
  <pageSetup fitToHeight="0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K43"/>
  <sheetViews>
    <sheetView showGridLines="0" showRowColHeaders="0" workbookViewId="0" topLeftCell="A19">
      <selection activeCell="C21" sqref="C21:D21"/>
    </sheetView>
  </sheetViews>
  <sheetFormatPr defaultColWidth="0" defaultRowHeight="15" zeroHeight="1"/>
  <cols>
    <col min="1" max="1" width="3.421875" style="55" customWidth="1"/>
    <col min="2" max="2" width="3.7109375" style="55" customWidth="1"/>
    <col min="3" max="3" width="11.421875" style="55" customWidth="1"/>
    <col min="4" max="4" width="47.140625" style="55" customWidth="1"/>
    <col min="5" max="5" width="16.421875" style="55" bestFit="1" customWidth="1"/>
    <col min="6" max="6" width="19.8515625" style="55" bestFit="1" customWidth="1"/>
    <col min="7" max="8" width="19.28125" style="55" bestFit="1" customWidth="1"/>
    <col min="9" max="9" width="14.57421875" style="55" bestFit="1" customWidth="1"/>
    <col min="10" max="10" width="4.57421875" style="55" customWidth="1"/>
    <col min="11" max="11" width="3.00390625" style="55" customWidth="1"/>
    <col min="12" max="256" width="0" style="55" hidden="1" customWidth="1"/>
    <col min="257" max="257" width="3.421875" style="55" customWidth="1"/>
    <col min="258" max="258" width="3.7109375" style="55" customWidth="1"/>
    <col min="259" max="259" width="11.421875" style="55" customWidth="1"/>
    <col min="260" max="260" width="46.140625" style="55" customWidth="1"/>
    <col min="261" max="265" width="21.00390625" style="55" customWidth="1"/>
    <col min="266" max="266" width="4.57421875" style="55" customWidth="1"/>
    <col min="267" max="267" width="3.00390625" style="55" customWidth="1"/>
    <col min="268" max="512" width="0" style="55" hidden="1" customWidth="1"/>
    <col min="513" max="513" width="3.421875" style="55" customWidth="1"/>
    <col min="514" max="514" width="3.7109375" style="55" customWidth="1"/>
    <col min="515" max="515" width="11.421875" style="55" customWidth="1"/>
    <col min="516" max="516" width="46.140625" style="55" customWidth="1"/>
    <col min="517" max="521" width="21.00390625" style="55" customWidth="1"/>
    <col min="522" max="522" width="4.57421875" style="55" customWidth="1"/>
    <col min="523" max="523" width="3.00390625" style="55" customWidth="1"/>
    <col min="524" max="768" width="0" style="55" hidden="1" customWidth="1"/>
    <col min="769" max="769" width="3.421875" style="55" customWidth="1"/>
    <col min="770" max="770" width="3.7109375" style="55" customWidth="1"/>
    <col min="771" max="771" width="11.421875" style="55" customWidth="1"/>
    <col min="772" max="772" width="46.140625" style="55" customWidth="1"/>
    <col min="773" max="777" width="21.00390625" style="55" customWidth="1"/>
    <col min="778" max="778" width="4.57421875" style="55" customWidth="1"/>
    <col min="779" max="779" width="3.00390625" style="55" customWidth="1"/>
    <col min="780" max="1024" width="0" style="55" hidden="1" customWidth="1"/>
    <col min="1025" max="1025" width="3.421875" style="55" customWidth="1"/>
    <col min="1026" max="1026" width="3.7109375" style="55" customWidth="1"/>
    <col min="1027" max="1027" width="11.421875" style="55" customWidth="1"/>
    <col min="1028" max="1028" width="46.140625" style="55" customWidth="1"/>
    <col min="1029" max="1033" width="21.00390625" style="55" customWidth="1"/>
    <col min="1034" max="1034" width="4.57421875" style="55" customWidth="1"/>
    <col min="1035" max="1035" width="3.00390625" style="55" customWidth="1"/>
    <col min="1036" max="1280" width="0" style="55" hidden="1" customWidth="1"/>
    <col min="1281" max="1281" width="3.421875" style="55" customWidth="1"/>
    <col min="1282" max="1282" width="3.7109375" style="55" customWidth="1"/>
    <col min="1283" max="1283" width="11.421875" style="55" customWidth="1"/>
    <col min="1284" max="1284" width="46.140625" style="55" customWidth="1"/>
    <col min="1285" max="1289" width="21.00390625" style="55" customWidth="1"/>
    <col min="1290" max="1290" width="4.57421875" style="55" customWidth="1"/>
    <col min="1291" max="1291" width="3.00390625" style="55" customWidth="1"/>
    <col min="1292" max="1536" width="0" style="55" hidden="1" customWidth="1"/>
    <col min="1537" max="1537" width="3.421875" style="55" customWidth="1"/>
    <col min="1538" max="1538" width="3.7109375" style="55" customWidth="1"/>
    <col min="1539" max="1539" width="11.421875" style="55" customWidth="1"/>
    <col min="1540" max="1540" width="46.140625" style="55" customWidth="1"/>
    <col min="1541" max="1545" width="21.00390625" style="55" customWidth="1"/>
    <col min="1546" max="1546" width="4.57421875" style="55" customWidth="1"/>
    <col min="1547" max="1547" width="3.00390625" style="55" customWidth="1"/>
    <col min="1548" max="1792" width="0" style="55" hidden="1" customWidth="1"/>
    <col min="1793" max="1793" width="3.421875" style="55" customWidth="1"/>
    <col min="1794" max="1794" width="3.7109375" style="55" customWidth="1"/>
    <col min="1795" max="1795" width="11.421875" style="55" customWidth="1"/>
    <col min="1796" max="1796" width="46.140625" style="55" customWidth="1"/>
    <col min="1797" max="1801" width="21.00390625" style="55" customWidth="1"/>
    <col min="1802" max="1802" width="4.57421875" style="55" customWidth="1"/>
    <col min="1803" max="1803" width="3.00390625" style="55" customWidth="1"/>
    <col min="1804" max="2048" width="0" style="55" hidden="1" customWidth="1"/>
    <col min="2049" max="2049" width="3.421875" style="55" customWidth="1"/>
    <col min="2050" max="2050" width="3.7109375" style="55" customWidth="1"/>
    <col min="2051" max="2051" width="11.421875" style="55" customWidth="1"/>
    <col min="2052" max="2052" width="46.140625" style="55" customWidth="1"/>
    <col min="2053" max="2057" width="21.00390625" style="55" customWidth="1"/>
    <col min="2058" max="2058" width="4.57421875" style="55" customWidth="1"/>
    <col min="2059" max="2059" width="3.00390625" style="55" customWidth="1"/>
    <col min="2060" max="2304" width="0" style="55" hidden="1" customWidth="1"/>
    <col min="2305" max="2305" width="3.421875" style="55" customWidth="1"/>
    <col min="2306" max="2306" width="3.7109375" style="55" customWidth="1"/>
    <col min="2307" max="2307" width="11.421875" style="55" customWidth="1"/>
    <col min="2308" max="2308" width="46.140625" style="55" customWidth="1"/>
    <col min="2309" max="2313" width="21.00390625" style="55" customWidth="1"/>
    <col min="2314" max="2314" width="4.57421875" style="55" customWidth="1"/>
    <col min="2315" max="2315" width="3.00390625" style="55" customWidth="1"/>
    <col min="2316" max="2560" width="0" style="55" hidden="1" customWidth="1"/>
    <col min="2561" max="2561" width="3.421875" style="55" customWidth="1"/>
    <col min="2562" max="2562" width="3.7109375" style="55" customWidth="1"/>
    <col min="2563" max="2563" width="11.421875" style="55" customWidth="1"/>
    <col min="2564" max="2564" width="46.140625" style="55" customWidth="1"/>
    <col min="2565" max="2569" width="21.00390625" style="55" customWidth="1"/>
    <col min="2570" max="2570" width="4.57421875" style="55" customWidth="1"/>
    <col min="2571" max="2571" width="3.00390625" style="55" customWidth="1"/>
    <col min="2572" max="2816" width="0" style="55" hidden="1" customWidth="1"/>
    <col min="2817" max="2817" width="3.421875" style="55" customWidth="1"/>
    <col min="2818" max="2818" width="3.7109375" style="55" customWidth="1"/>
    <col min="2819" max="2819" width="11.421875" style="55" customWidth="1"/>
    <col min="2820" max="2820" width="46.140625" style="55" customWidth="1"/>
    <col min="2821" max="2825" width="21.00390625" style="55" customWidth="1"/>
    <col min="2826" max="2826" width="4.57421875" style="55" customWidth="1"/>
    <col min="2827" max="2827" width="3.00390625" style="55" customWidth="1"/>
    <col min="2828" max="3072" width="0" style="55" hidden="1" customWidth="1"/>
    <col min="3073" max="3073" width="3.421875" style="55" customWidth="1"/>
    <col min="3074" max="3074" width="3.7109375" style="55" customWidth="1"/>
    <col min="3075" max="3075" width="11.421875" style="55" customWidth="1"/>
    <col min="3076" max="3076" width="46.140625" style="55" customWidth="1"/>
    <col min="3077" max="3081" width="21.00390625" style="55" customWidth="1"/>
    <col min="3082" max="3082" width="4.57421875" style="55" customWidth="1"/>
    <col min="3083" max="3083" width="3.00390625" style="55" customWidth="1"/>
    <col min="3084" max="3328" width="0" style="55" hidden="1" customWidth="1"/>
    <col min="3329" max="3329" width="3.421875" style="55" customWidth="1"/>
    <col min="3330" max="3330" width="3.7109375" style="55" customWidth="1"/>
    <col min="3331" max="3331" width="11.421875" style="55" customWidth="1"/>
    <col min="3332" max="3332" width="46.140625" style="55" customWidth="1"/>
    <col min="3333" max="3337" width="21.00390625" style="55" customWidth="1"/>
    <col min="3338" max="3338" width="4.57421875" style="55" customWidth="1"/>
    <col min="3339" max="3339" width="3.00390625" style="55" customWidth="1"/>
    <col min="3340" max="3584" width="0" style="55" hidden="1" customWidth="1"/>
    <col min="3585" max="3585" width="3.421875" style="55" customWidth="1"/>
    <col min="3586" max="3586" width="3.7109375" style="55" customWidth="1"/>
    <col min="3587" max="3587" width="11.421875" style="55" customWidth="1"/>
    <col min="3588" max="3588" width="46.140625" style="55" customWidth="1"/>
    <col min="3589" max="3593" width="21.00390625" style="55" customWidth="1"/>
    <col min="3594" max="3594" width="4.57421875" style="55" customWidth="1"/>
    <col min="3595" max="3595" width="3.00390625" style="55" customWidth="1"/>
    <col min="3596" max="3840" width="0" style="55" hidden="1" customWidth="1"/>
    <col min="3841" max="3841" width="3.421875" style="55" customWidth="1"/>
    <col min="3842" max="3842" width="3.7109375" style="55" customWidth="1"/>
    <col min="3843" max="3843" width="11.421875" style="55" customWidth="1"/>
    <col min="3844" max="3844" width="46.140625" style="55" customWidth="1"/>
    <col min="3845" max="3849" width="21.00390625" style="55" customWidth="1"/>
    <col min="3850" max="3850" width="4.57421875" style="55" customWidth="1"/>
    <col min="3851" max="3851" width="3.00390625" style="55" customWidth="1"/>
    <col min="3852" max="4096" width="0" style="55" hidden="1" customWidth="1"/>
    <col min="4097" max="4097" width="3.421875" style="55" customWidth="1"/>
    <col min="4098" max="4098" width="3.7109375" style="55" customWidth="1"/>
    <col min="4099" max="4099" width="11.421875" style="55" customWidth="1"/>
    <col min="4100" max="4100" width="46.140625" style="55" customWidth="1"/>
    <col min="4101" max="4105" width="21.00390625" style="55" customWidth="1"/>
    <col min="4106" max="4106" width="4.57421875" style="55" customWidth="1"/>
    <col min="4107" max="4107" width="3.00390625" style="55" customWidth="1"/>
    <col min="4108" max="4352" width="0" style="55" hidden="1" customWidth="1"/>
    <col min="4353" max="4353" width="3.421875" style="55" customWidth="1"/>
    <col min="4354" max="4354" width="3.7109375" style="55" customWidth="1"/>
    <col min="4355" max="4355" width="11.421875" style="55" customWidth="1"/>
    <col min="4356" max="4356" width="46.140625" style="55" customWidth="1"/>
    <col min="4357" max="4361" width="21.00390625" style="55" customWidth="1"/>
    <col min="4362" max="4362" width="4.57421875" style="55" customWidth="1"/>
    <col min="4363" max="4363" width="3.00390625" style="55" customWidth="1"/>
    <col min="4364" max="4608" width="0" style="55" hidden="1" customWidth="1"/>
    <col min="4609" max="4609" width="3.421875" style="55" customWidth="1"/>
    <col min="4610" max="4610" width="3.7109375" style="55" customWidth="1"/>
    <col min="4611" max="4611" width="11.421875" style="55" customWidth="1"/>
    <col min="4612" max="4612" width="46.140625" style="55" customWidth="1"/>
    <col min="4613" max="4617" width="21.00390625" style="55" customWidth="1"/>
    <col min="4618" max="4618" width="4.57421875" style="55" customWidth="1"/>
    <col min="4619" max="4619" width="3.00390625" style="55" customWidth="1"/>
    <col min="4620" max="4864" width="0" style="55" hidden="1" customWidth="1"/>
    <col min="4865" max="4865" width="3.421875" style="55" customWidth="1"/>
    <col min="4866" max="4866" width="3.7109375" style="55" customWidth="1"/>
    <col min="4867" max="4867" width="11.421875" style="55" customWidth="1"/>
    <col min="4868" max="4868" width="46.140625" style="55" customWidth="1"/>
    <col min="4869" max="4873" width="21.00390625" style="55" customWidth="1"/>
    <col min="4874" max="4874" width="4.57421875" style="55" customWidth="1"/>
    <col min="4875" max="4875" width="3.00390625" style="55" customWidth="1"/>
    <col min="4876" max="5120" width="0" style="55" hidden="1" customWidth="1"/>
    <col min="5121" max="5121" width="3.421875" style="55" customWidth="1"/>
    <col min="5122" max="5122" width="3.7109375" style="55" customWidth="1"/>
    <col min="5123" max="5123" width="11.421875" style="55" customWidth="1"/>
    <col min="5124" max="5124" width="46.140625" style="55" customWidth="1"/>
    <col min="5125" max="5129" width="21.00390625" style="55" customWidth="1"/>
    <col min="5130" max="5130" width="4.57421875" style="55" customWidth="1"/>
    <col min="5131" max="5131" width="3.00390625" style="55" customWidth="1"/>
    <col min="5132" max="5376" width="0" style="55" hidden="1" customWidth="1"/>
    <col min="5377" max="5377" width="3.421875" style="55" customWidth="1"/>
    <col min="5378" max="5378" width="3.7109375" style="55" customWidth="1"/>
    <col min="5379" max="5379" width="11.421875" style="55" customWidth="1"/>
    <col min="5380" max="5380" width="46.140625" style="55" customWidth="1"/>
    <col min="5381" max="5385" width="21.00390625" style="55" customWidth="1"/>
    <col min="5386" max="5386" width="4.57421875" style="55" customWidth="1"/>
    <col min="5387" max="5387" width="3.00390625" style="55" customWidth="1"/>
    <col min="5388" max="5632" width="0" style="55" hidden="1" customWidth="1"/>
    <col min="5633" max="5633" width="3.421875" style="55" customWidth="1"/>
    <col min="5634" max="5634" width="3.7109375" style="55" customWidth="1"/>
    <col min="5635" max="5635" width="11.421875" style="55" customWidth="1"/>
    <col min="5636" max="5636" width="46.140625" style="55" customWidth="1"/>
    <col min="5637" max="5641" width="21.00390625" style="55" customWidth="1"/>
    <col min="5642" max="5642" width="4.57421875" style="55" customWidth="1"/>
    <col min="5643" max="5643" width="3.00390625" style="55" customWidth="1"/>
    <col min="5644" max="5888" width="0" style="55" hidden="1" customWidth="1"/>
    <col min="5889" max="5889" width="3.421875" style="55" customWidth="1"/>
    <col min="5890" max="5890" width="3.7109375" style="55" customWidth="1"/>
    <col min="5891" max="5891" width="11.421875" style="55" customWidth="1"/>
    <col min="5892" max="5892" width="46.140625" style="55" customWidth="1"/>
    <col min="5893" max="5897" width="21.00390625" style="55" customWidth="1"/>
    <col min="5898" max="5898" width="4.57421875" style="55" customWidth="1"/>
    <col min="5899" max="5899" width="3.00390625" style="55" customWidth="1"/>
    <col min="5900" max="6144" width="0" style="55" hidden="1" customWidth="1"/>
    <col min="6145" max="6145" width="3.421875" style="55" customWidth="1"/>
    <col min="6146" max="6146" width="3.7109375" style="55" customWidth="1"/>
    <col min="6147" max="6147" width="11.421875" style="55" customWidth="1"/>
    <col min="6148" max="6148" width="46.140625" style="55" customWidth="1"/>
    <col min="6149" max="6153" width="21.00390625" style="55" customWidth="1"/>
    <col min="6154" max="6154" width="4.57421875" style="55" customWidth="1"/>
    <col min="6155" max="6155" width="3.00390625" style="55" customWidth="1"/>
    <col min="6156" max="6400" width="0" style="55" hidden="1" customWidth="1"/>
    <col min="6401" max="6401" width="3.421875" style="55" customWidth="1"/>
    <col min="6402" max="6402" width="3.7109375" style="55" customWidth="1"/>
    <col min="6403" max="6403" width="11.421875" style="55" customWidth="1"/>
    <col min="6404" max="6404" width="46.140625" style="55" customWidth="1"/>
    <col min="6405" max="6409" width="21.00390625" style="55" customWidth="1"/>
    <col min="6410" max="6410" width="4.57421875" style="55" customWidth="1"/>
    <col min="6411" max="6411" width="3.00390625" style="55" customWidth="1"/>
    <col min="6412" max="6656" width="0" style="55" hidden="1" customWidth="1"/>
    <col min="6657" max="6657" width="3.421875" style="55" customWidth="1"/>
    <col min="6658" max="6658" width="3.7109375" style="55" customWidth="1"/>
    <col min="6659" max="6659" width="11.421875" style="55" customWidth="1"/>
    <col min="6660" max="6660" width="46.140625" style="55" customWidth="1"/>
    <col min="6661" max="6665" width="21.00390625" style="55" customWidth="1"/>
    <col min="6666" max="6666" width="4.57421875" style="55" customWidth="1"/>
    <col min="6667" max="6667" width="3.00390625" style="55" customWidth="1"/>
    <col min="6668" max="6912" width="0" style="55" hidden="1" customWidth="1"/>
    <col min="6913" max="6913" width="3.421875" style="55" customWidth="1"/>
    <col min="6914" max="6914" width="3.7109375" style="55" customWidth="1"/>
    <col min="6915" max="6915" width="11.421875" style="55" customWidth="1"/>
    <col min="6916" max="6916" width="46.140625" style="55" customWidth="1"/>
    <col min="6917" max="6921" width="21.00390625" style="55" customWidth="1"/>
    <col min="6922" max="6922" width="4.57421875" style="55" customWidth="1"/>
    <col min="6923" max="6923" width="3.00390625" style="55" customWidth="1"/>
    <col min="6924" max="7168" width="0" style="55" hidden="1" customWidth="1"/>
    <col min="7169" max="7169" width="3.421875" style="55" customWidth="1"/>
    <col min="7170" max="7170" width="3.7109375" style="55" customWidth="1"/>
    <col min="7171" max="7171" width="11.421875" style="55" customWidth="1"/>
    <col min="7172" max="7172" width="46.140625" style="55" customWidth="1"/>
    <col min="7173" max="7177" width="21.00390625" style="55" customWidth="1"/>
    <col min="7178" max="7178" width="4.57421875" style="55" customWidth="1"/>
    <col min="7179" max="7179" width="3.00390625" style="55" customWidth="1"/>
    <col min="7180" max="7424" width="0" style="55" hidden="1" customWidth="1"/>
    <col min="7425" max="7425" width="3.421875" style="55" customWidth="1"/>
    <col min="7426" max="7426" width="3.7109375" style="55" customWidth="1"/>
    <col min="7427" max="7427" width="11.421875" style="55" customWidth="1"/>
    <col min="7428" max="7428" width="46.140625" style="55" customWidth="1"/>
    <col min="7429" max="7433" width="21.00390625" style="55" customWidth="1"/>
    <col min="7434" max="7434" width="4.57421875" style="55" customWidth="1"/>
    <col min="7435" max="7435" width="3.00390625" style="55" customWidth="1"/>
    <col min="7436" max="7680" width="0" style="55" hidden="1" customWidth="1"/>
    <col min="7681" max="7681" width="3.421875" style="55" customWidth="1"/>
    <col min="7682" max="7682" width="3.7109375" style="55" customWidth="1"/>
    <col min="7683" max="7683" width="11.421875" style="55" customWidth="1"/>
    <col min="7684" max="7684" width="46.140625" style="55" customWidth="1"/>
    <col min="7685" max="7689" width="21.00390625" style="55" customWidth="1"/>
    <col min="7690" max="7690" width="4.57421875" style="55" customWidth="1"/>
    <col min="7691" max="7691" width="3.00390625" style="55" customWidth="1"/>
    <col min="7692" max="7936" width="0" style="55" hidden="1" customWidth="1"/>
    <col min="7937" max="7937" width="3.421875" style="55" customWidth="1"/>
    <col min="7938" max="7938" width="3.7109375" style="55" customWidth="1"/>
    <col min="7939" max="7939" width="11.421875" style="55" customWidth="1"/>
    <col min="7940" max="7940" width="46.140625" style="55" customWidth="1"/>
    <col min="7941" max="7945" width="21.00390625" style="55" customWidth="1"/>
    <col min="7946" max="7946" width="4.57421875" style="55" customWidth="1"/>
    <col min="7947" max="7947" width="3.00390625" style="55" customWidth="1"/>
    <col min="7948" max="8192" width="0" style="55" hidden="1" customWidth="1"/>
    <col min="8193" max="8193" width="3.421875" style="55" customWidth="1"/>
    <col min="8194" max="8194" width="3.7109375" style="55" customWidth="1"/>
    <col min="8195" max="8195" width="11.421875" style="55" customWidth="1"/>
    <col min="8196" max="8196" width="46.140625" style="55" customWidth="1"/>
    <col min="8197" max="8201" width="21.00390625" style="55" customWidth="1"/>
    <col min="8202" max="8202" width="4.57421875" style="55" customWidth="1"/>
    <col min="8203" max="8203" width="3.00390625" style="55" customWidth="1"/>
    <col min="8204" max="8448" width="0" style="55" hidden="1" customWidth="1"/>
    <col min="8449" max="8449" width="3.421875" style="55" customWidth="1"/>
    <col min="8450" max="8450" width="3.7109375" style="55" customWidth="1"/>
    <col min="8451" max="8451" width="11.421875" style="55" customWidth="1"/>
    <col min="8452" max="8452" width="46.140625" style="55" customWidth="1"/>
    <col min="8453" max="8457" width="21.00390625" style="55" customWidth="1"/>
    <col min="8458" max="8458" width="4.57421875" style="55" customWidth="1"/>
    <col min="8459" max="8459" width="3.00390625" style="55" customWidth="1"/>
    <col min="8460" max="8704" width="0" style="55" hidden="1" customWidth="1"/>
    <col min="8705" max="8705" width="3.421875" style="55" customWidth="1"/>
    <col min="8706" max="8706" width="3.7109375" style="55" customWidth="1"/>
    <col min="8707" max="8707" width="11.421875" style="55" customWidth="1"/>
    <col min="8708" max="8708" width="46.140625" style="55" customWidth="1"/>
    <col min="8709" max="8713" width="21.00390625" style="55" customWidth="1"/>
    <col min="8714" max="8714" width="4.57421875" style="55" customWidth="1"/>
    <col min="8715" max="8715" width="3.00390625" style="55" customWidth="1"/>
    <col min="8716" max="8960" width="0" style="55" hidden="1" customWidth="1"/>
    <col min="8961" max="8961" width="3.421875" style="55" customWidth="1"/>
    <col min="8962" max="8962" width="3.7109375" style="55" customWidth="1"/>
    <col min="8963" max="8963" width="11.421875" style="55" customWidth="1"/>
    <col min="8964" max="8964" width="46.140625" style="55" customWidth="1"/>
    <col min="8965" max="8969" width="21.00390625" style="55" customWidth="1"/>
    <col min="8970" max="8970" width="4.57421875" style="55" customWidth="1"/>
    <col min="8971" max="8971" width="3.00390625" style="55" customWidth="1"/>
    <col min="8972" max="9216" width="0" style="55" hidden="1" customWidth="1"/>
    <col min="9217" max="9217" width="3.421875" style="55" customWidth="1"/>
    <col min="9218" max="9218" width="3.7109375" style="55" customWidth="1"/>
    <col min="9219" max="9219" width="11.421875" style="55" customWidth="1"/>
    <col min="9220" max="9220" width="46.140625" style="55" customWidth="1"/>
    <col min="9221" max="9225" width="21.00390625" style="55" customWidth="1"/>
    <col min="9226" max="9226" width="4.57421875" style="55" customWidth="1"/>
    <col min="9227" max="9227" width="3.00390625" style="55" customWidth="1"/>
    <col min="9228" max="9472" width="0" style="55" hidden="1" customWidth="1"/>
    <col min="9473" max="9473" width="3.421875" style="55" customWidth="1"/>
    <col min="9474" max="9474" width="3.7109375" style="55" customWidth="1"/>
    <col min="9475" max="9475" width="11.421875" style="55" customWidth="1"/>
    <col min="9476" max="9476" width="46.140625" style="55" customWidth="1"/>
    <col min="9477" max="9481" width="21.00390625" style="55" customWidth="1"/>
    <col min="9482" max="9482" width="4.57421875" style="55" customWidth="1"/>
    <col min="9483" max="9483" width="3.00390625" style="55" customWidth="1"/>
    <col min="9484" max="9728" width="0" style="55" hidden="1" customWidth="1"/>
    <col min="9729" max="9729" width="3.421875" style="55" customWidth="1"/>
    <col min="9730" max="9730" width="3.7109375" style="55" customWidth="1"/>
    <col min="9731" max="9731" width="11.421875" style="55" customWidth="1"/>
    <col min="9732" max="9732" width="46.140625" style="55" customWidth="1"/>
    <col min="9733" max="9737" width="21.00390625" style="55" customWidth="1"/>
    <col min="9738" max="9738" width="4.57421875" style="55" customWidth="1"/>
    <col min="9739" max="9739" width="3.00390625" style="55" customWidth="1"/>
    <col min="9740" max="9984" width="0" style="55" hidden="1" customWidth="1"/>
    <col min="9985" max="9985" width="3.421875" style="55" customWidth="1"/>
    <col min="9986" max="9986" width="3.7109375" style="55" customWidth="1"/>
    <col min="9987" max="9987" width="11.421875" style="55" customWidth="1"/>
    <col min="9988" max="9988" width="46.140625" style="55" customWidth="1"/>
    <col min="9989" max="9993" width="21.00390625" style="55" customWidth="1"/>
    <col min="9994" max="9994" width="4.57421875" style="55" customWidth="1"/>
    <col min="9995" max="9995" width="3.00390625" style="55" customWidth="1"/>
    <col min="9996" max="10240" width="0" style="55" hidden="1" customWidth="1"/>
    <col min="10241" max="10241" width="3.421875" style="55" customWidth="1"/>
    <col min="10242" max="10242" width="3.7109375" style="55" customWidth="1"/>
    <col min="10243" max="10243" width="11.421875" style="55" customWidth="1"/>
    <col min="10244" max="10244" width="46.140625" style="55" customWidth="1"/>
    <col min="10245" max="10249" width="21.00390625" style="55" customWidth="1"/>
    <col min="10250" max="10250" width="4.57421875" style="55" customWidth="1"/>
    <col min="10251" max="10251" width="3.00390625" style="55" customWidth="1"/>
    <col min="10252" max="10496" width="0" style="55" hidden="1" customWidth="1"/>
    <col min="10497" max="10497" width="3.421875" style="55" customWidth="1"/>
    <col min="10498" max="10498" width="3.7109375" style="55" customWidth="1"/>
    <col min="10499" max="10499" width="11.421875" style="55" customWidth="1"/>
    <col min="10500" max="10500" width="46.140625" style="55" customWidth="1"/>
    <col min="10501" max="10505" width="21.00390625" style="55" customWidth="1"/>
    <col min="10506" max="10506" width="4.57421875" style="55" customWidth="1"/>
    <col min="10507" max="10507" width="3.00390625" style="55" customWidth="1"/>
    <col min="10508" max="10752" width="0" style="55" hidden="1" customWidth="1"/>
    <col min="10753" max="10753" width="3.421875" style="55" customWidth="1"/>
    <col min="10754" max="10754" width="3.7109375" style="55" customWidth="1"/>
    <col min="10755" max="10755" width="11.421875" style="55" customWidth="1"/>
    <col min="10756" max="10756" width="46.140625" style="55" customWidth="1"/>
    <col min="10757" max="10761" width="21.00390625" style="55" customWidth="1"/>
    <col min="10762" max="10762" width="4.57421875" style="55" customWidth="1"/>
    <col min="10763" max="10763" width="3.00390625" style="55" customWidth="1"/>
    <col min="10764" max="11008" width="0" style="55" hidden="1" customWidth="1"/>
    <col min="11009" max="11009" width="3.421875" style="55" customWidth="1"/>
    <col min="11010" max="11010" width="3.7109375" style="55" customWidth="1"/>
    <col min="11011" max="11011" width="11.421875" style="55" customWidth="1"/>
    <col min="11012" max="11012" width="46.140625" style="55" customWidth="1"/>
    <col min="11013" max="11017" width="21.00390625" style="55" customWidth="1"/>
    <col min="11018" max="11018" width="4.57421875" style="55" customWidth="1"/>
    <col min="11019" max="11019" width="3.00390625" style="55" customWidth="1"/>
    <col min="11020" max="11264" width="0" style="55" hidden="1" customWidth="1"/>
    <col min="11265" max="11265" width="3.421875" style="55" customWidth="1"/>
    <col min="11266" max="11266" width="3.7109375" style="55" customWidth="1"/>
    <col min="11267" max="11267" width="11.421875" style="55" customWidth="1"/>
    <col min="11268" max="11268" width="46.140625" style="55" customWidth="1"/>
    <col min="11269" max="11273" width="21.00390625" style="55" customWidth="1"/>
    <col min="11274" max="11274" width="4.57421875" style="55" customWidth="1"/>
    <col min="11275" max="11275" width="3.00390625" style="55" customWidth="1"/>
    <col min="11276" max="11520" width="0" style="55" hidden="1" customWidth="1"/>
    <col min="11521" max="11521" width="3.421875" style="55" customWidth="1"/>
    <col min="11522" max="11522" width="3.7109375" style="55" customWidth="1"/>
    <col min="11523" max="11523" width="11.421875" style="55" customWidth="1"/>
    <col min="11524" max="11524" width="46.140625" style="55" customWidth="1"/>
    <col min="11525" max="11529" width="21.00390625" style="55" customWidth="1"/>
    <col min="11530" max="11530" width="4.57421875" style="55" customWidth="1"/>
    <col min="11531" max="11531" width="3.00390625" style="55" customWidth="1"/>
    <col min="11532" max="11776" width="0" style="55" hidden="1" customWidth="1"/>
    <col min="11777" max="11777" width="3.421875" style="55" customWidth="1"/>
    <col min="11778" max="11778" width="3.7109375" style="55" customWidth="1"/>
    <col min="11779" max="11779" width="11.421875" style="55" customWidth="1"/>
    <col min="11780" max="11780" width="46.140625" style="55" customWidth="1"/>
    <col min="11781" max="11785" width="21.00390625" style="55" customWidth="1"/>
    <col min="11786" max="11786" width="4.57421875" style="55" customWidth="1"/>
    <col min="11787" max="11787" width="3.00390625" style="55" customWidth="1"/>
    <col min="11788" max="12032" width="0" style="55" hidden="1" customWidth="1"/>
    <col min="12033" max="12033" width="3.421875" style="55" customWidth="1"/>
    <col min="12034" max="12034" width="3.7109375" style="55" customWidth="1"/>
    <col min="12035" max="12035" width="11.421875" style="55" customWidth="1"/>
    <col min="12036" max="12036" width="46.140625" style="55" customWidth="1"/>
    <col min="12037" max="12041" width="21.00390625" style="55" customWidth="1"/>
    <col min="12042" max="12042" width="4.57421875" style="55" customWidth="1"/>
    <col min="12043" max="12043" width="3.00390625" style="55" customWidth="1"/>
    <col min="12044" max="12288" width="0" style="55" hidden="1" customWidth="1"/>
    <col min="12289" max="12289" width="3.421875" style="55" customWidth="1"/>
    <col min="12290" max="12290" width="3.7109375" style="55" customWidth="1"/>
    <col min="12291" max="12291" width="11.421875" style="55" customWidth="1"/>
    <col min="12292" max="12292" width="46.140625" style="55" customWidth="1"/>
    <col min="12293" max="12297" width="21.00390625" style="55" customWidth="1"/>
    <col min="12298" max="12298" width="4.57421875" style="55" customWidth="1"/>
    <col min="12299" max="12299" width="3.00390625" style="55" customWidth="1"/>
    <col min="12300" max="12544" width="0" style="55" hidden="1" customWidth="1"/>
    <col min="12545" max="12545" width="3.421875" style="55" customWidth="1"/>
    <col min="12546" max="12546" width="3.7109375" style="55" customWidth="1"/>
    <col min="12547" max="12547" width="11.421875" style="55" customWidth="1"/>
    <col min="12548" max="12548" width="46.140625" style="55" customWidth="1"/>
    <col min="12549" max="12553" width="21.00390625" style="55" customWidth="1"/>
    <col min="12554" max="12554" width="4.57421875" style="55" customWidth="1"/>
    <col min="12555" max="12555" width="3.00390625" style="55" customWidth="1"/>
    <col min="12556" max="12800" width="0" style="55" hidden="1" customWidth="1"/>
    <col min="12801" max="12801" width="3.421875" style="55" customWidth="1"/>
    <col min="12802" max="12802" width="3.7109375" style="55" customWidth="1"/>
    <col min="12803" max="12803" width="11.421875" style="55" customWidth="1"/>
    <col min="12804" max="12804" width="46.140625" style="55" customWidth="1"/>
    <col min="12805" max="12809" width="21.00390625" style="55" customWidth="1"/>
    <col min="12810" max="12810" width="4.57421875" style="55" customWidth="1"/>
    <col min="12811" max="12811" width="3.00390625" style="55" customWidth="1"/>
    <col min="12812" max="13056" width="0" style="55" hidden="1" customWidth="1"/>
    <col min="13057" max="13057" width="3.421875" style="55" customWidth="1"/>
    <col min="13058" max="13058" width="3.7109375" style="55" customWidth="1"/>
    <col min="13059" max="13059" width="11.421875" style="55" customWidth="1"/>
    <col min="13060" max="13060" width="46.140625" style="55" customWidth="1"/>
    <col min="13061" max="13065" width="21.00390625" style="55" customWidth="1"/>
    <col min="13066" max="13066" width="4.57421875" style="55" customWidth="1"/>
    <col min="13067" max="13067" width="3.00390625" style="55" customWidth="1"/>
    <col min="13068" max="13312" width="0" style="55" hidden="1" customWidth="1"/>
    <col min="13313" max="13313" width="3.421875" style="55" customWidth="1"/>
    <col min="13314" max="13314" width="3.7109375" style="55" customWidth="1"/>
    <col min="13315" max="13315" width="11.421875" style="55" customWidth="1"/>
    <col min="13316" max="13316" width="46.140625" style="55" customWidth="1"/>
    <col min="13317" max="13321" width="21.00390625" style="55" customWidth="1"/>
    <col min="13322" max="13322" width="4.57421875" style="55" customWidth="1"/>
    <col min="13323" max="13323" width="3.00390625" style="55" customWidth="1"/>
    <col min="13324" max="13568" width="0" style="55" hidden="1" customWidth="1"/>
    <col min="13569" max="13569" width="3.421875" style="55" customWidth="1"/>
    <col min="13570" max="13570" width="3.7109375" style="55" customWidth="1"/>
    <col min="13571" max="13571" width="11.421875" style="55" customWidth="1"/>
    <col min="13572" max="13572" width="46.140625" style="55" customWidth="1"/>
    <col min="13573" max="13577" width="21.00390625" style="55" customWidth="1"/>
    <col min="13578" max="13578" width="4.57421875" style="55" customWidth="1"/>
    <col min="13579" max="13579" width="3.00390625" style="55" customWidth="1"/>
    <col min="13580" max="13824" width="0" style="55" hidden="1" customWidth="1"/>
    <col min="13825" max="13825" width="3.421875" style="55" customWidth="1"/>
    <col min="13826" max="13826" width="3.7109375" style="55" customWidth="1"/>
    <col min="13827" max="13827" width="11.421875" style="55" customWidth="1"/>
    <col min="13828" max="13828" width="46.140625" style="55" customWidth="1"/>
    <col min="13829" max="13833" width="21.00390625" style="55" customWidth="1"/>
    <col min="13834" max="13834" width="4.57421875" style="55" customWidth="1"/>
    <col min="13835" max="13835" width="3.00390625" style="55" customWidth="1"/>
    <col min="13836" max="14080" width="0" style="55" hidden="1" customWidth="1"/>
    <col min="14081" max="14081" width="3.421875" style="55" customWidth="1"/>
    <col min="14082" max="14082" width="3.7109375" style="55" customWidth="1"/>
    <col min="14083" max="14083" width="11.421875" style="55" customWidth="1"/>
    <col min="14084" max="14084" width="46.140625" style="55" customWidth="1"/>
    <col min="14085" max="14089" width="21.00390625" style="55" customWidth="1"/>
    <col min="14090" max="14090" width="4.57421875" style="55" customWidth="1"/>
    <col min="14091" max="14091" width="3.00390625" style="55" customWidth="1"/>
    <col min="14092" max="14336" width="0" style="55" hidden="1" customWidth="1"/>
    <col min="14337" max="14337" width="3.421875" style="55" customWidth="1"/>
    <col min="14338" max="14338" width="3.7109375" style="55" customWidth="1"/>
    <col min="14339" max="14339" width="11.421875" style="55" customWidth="1"/>
    <col min="14340" max="14340" width="46.140625" style="55" customWidth="1"/>
    <col min="14341" max="14345" width="21.00390625" style="55" customWidth="1"/>
    <col min="14346" max="14346" width="4.57421875" style="55" customWidth="1"/>
    <col min="14347" max="14347" width="3.00390625" style="55" customWidth="1"/>
    <col min="14348" max="14592" width="0" style="55" hidden="1" customWidth="1"/>
    <col min="14593" max="14593" width="3.421875" style="55" customWidth="1"/>
    <col min="14594" max="14594" width="3.7109375" style="55" customWidth="1"/>
    <col min="14595" max="14595" width="11.421875" style="55" customWidth="1"/>
    <col min="14596" max="14596" width="46.140625" style="55" customWidth="1"/>
    <col min="14597" max="14601" width="21.00390625" style="55" customWidth="1"/>
    <col min="14602" max="14602" width="4.57421875" style="55" customWidth="1"/>
    <col min="14603" max="14603" width="3.00390625" style="55" customWidth="1"/>
    <col min="14604" max="14848" width="0" style="55" hidden="1" customWidth="1"/>
    <col min="14849" max="14849" width="3.421875" style="55" customWidth="1"/>
    <col min="14850" max="14850" width="3.7109375" style="55" customWidth="1"/>
    <col min="14851" max="14851" width="11.421875" style="55" customWidth="1"/>
    <col min="14852" max="14852" width="46.140625" style="55" customWidth="1"/>
    <col min="14853" max="14857" width="21.00390625" style="55" customWidth="1"/>
    <col min="14858" max="14858" width="4.57421875" style="55" customWidth="1"/>
    <col min="14859" max="14859" width="3.00390625" style="55" customWidth="1"/>
    <col min="14860" max="15104" width="0" style="55" hidden="1" customWidth="1"/>
    <col min="15105" max="15105" width="3.421875" style="55" customWidth="1"/>
    <col min="15106" max="15106" width="3.7109375" style="55" customWidth="1"/>
    <col min="15107" max="15107" width="11.421875" style="55" customWidth="1"/>
    <col min="15108" max="15108" width="46.140625" style="55" customWidth="1"/>
    <col min="15109" max="15113" width="21.00390625" style="55" customWidth="1"/>
    <col min="15114" max="15114" width="4.57421875" style="55" customWidth="1"/>
    <col min="15115" max="15115" width="3.00390625" style="55" customWidth="1"/>
    <col min="15116" max="15360" width="0" style="55" hidden="1" customWidth="1"/>
    <col min="15361" max="15361" width="3.421875" style="55" customWidth="1"/>
    <col min="15362" max="15362" width="3.7109375" style="55" customWidth="1"/>
    <col min="15363" max="15363" width="11.421875" style="55" customWidth="1"/>
    <col min="15364" max="15364" width="46.140625" style="55" customWidth="1"/>
    <col min="15365" max="15369" width="21.00390625" style="55" customWidth="1"/>
    <col min="15370" max="15370" width="4.57421875" style="55" customWidth="1"/>
    <col min="15371" max="15371" width="3.00390625" style="55" customWidth="1"/>
    <col min="15372" max="15616" width="0" style="55" hidden="1" customWidth="1"/>
    <col min="15617" max="15617" width="3.421875" style="55" customWidth="1"/>
    <col min="15618" max="15618" width="3.7109375" style="55" customWidth="1"/>
    <col min="15619" max="15619" width="11.421875" style="55" customWidth="1"/>
    <col min="15620" max="15620" width="46.140625" style="55" customWidth="1"/>
    <col min="15621" max="15625" width="21.00390625" style="55" customWidth="1"/>
    <col min="15626" max="15626" width="4.57421875" style="55" customWidth="1"/>
    <col min="15627" max="15627" width="3.00390625" style="55" customWidth="1"/>
    <col min="15628" max="15872" width="0" style="55" hidden="1" customWidth="1"/>
    <col min="15873" max="15873" width="3.421875" style="55" customWidth="1"/>
    <col min="15874" max="15874" width="3.7109375" style="55" customWidth="1"/>
    <col min="15875" max="15875" width="11.421875" style="55" customWidth="1"/>
    <col min="15876" max="15876" width="46.140625" style="55" customWidth="1"/>
    <col min="15877" max="15881" width="21.00390625" style="55" customWidth="1"/>
    <col min="15882" max="15882" width="4.57421875" style="55" customWidth="1"/>
    <col min="15883" max="15883" width="3.00390625" style="55" customWidth="1"/>
    <col min="15884" max="16128" width="0" style="55" hidden="1" customWidth="1"/>
    <col min="16129" max="16129" width="3.421875" style="55" customWidth="1"/>
    <col min="16130" max="16130" width="3.7109375" style="55" customWidth="1"/>
    <col min="16131" max="16131" width="11.421875" style="55" customWidth="1"/>
    <col min="16132" max="16132" width="46.140625" style="55" customWidth="1"/>
    <col min="16133" max="16137" width="21.00390625" style="55" customWidth="1"/>
    <col min="16138" max="16138" width="4.57421875" style="55" customWidth="1"/>
    <col min="16139" max="16139" width="3.00390625" style="55" customWidth="1"/>
    <col min="16140" max="16384" width="0" style="55" hidden="1" customWidth="1"/>
  </cols>
  <sheetData>
    <row r="1" spans="2:10" ht="12" customHeight="1" thickBot="1">
      <c r="B1" s="26"/>
      <c r="C1" s="27"/>
      <c r="D1" s="26"/>
      <c r="E1" s="26"/>
      <c r="F1" s="26"/>
      <c r="G1" s="26"/>
      <c r="H1" s="26"/>
      <c r="I1" s="26"/>
      <c r="J1" s="26"/>
    </row>
    <row r="2" spans="2:10" ht="15">
      <c r="B2" s="181"/>
      <c r="C2" s="184"/>
      <c r="D2" s="378" t="s">
        <v>116</v>
      </c>
      <c r="E2" s="378"/>
      <c r="F2" s="378"/>
      <c r="G2" s="378"/>
      <c r="H2" s="378"/>
      <c r="I2" s="184"/>
      <c r="J2" s="262"/>
    </row>
    <row r="3" spans="2:10" ht="15">
      <c r="B3" s="269"/>
      <c r="C3" s="261"/>
      <c r="D3" s="398" t="s">
        <v>191</v>
      </c>
      <c r="E3" s="398"/>
      <c r="F3" s="398"/>
      <c r="G3" s="398"/>
      <c r="H3" s="398"/>
      <c r="I3" s="261"/>
      <c r="J3" s="264"/>
    </row>
    <row r="4" spans="2:10" ht="15">
      <c r="B4" s="269"/>
      <c r="C4" s="261"/>
      <c r="D4" s="398" t="s">
        <v>219</v>
      </c>
      <c r="E4" s="398"/>
      <c r="F4" s="398"/>
      <c r="G4" s="398"/>
      <c r="H4" s="398"/>
      <c r="I4" s="261"/>
      <c r="J4" s="264"/>
    </row>
    <row r="5" spans="2:10" ht="15">
      <c r="B5" s="269"/>
      <c r="C5" s="261"/>
      <c r="D5" s="398" t="s">
        <v>192</v>
      </c>
      <c r="E5" s="398"/>
      <c r="F5" s="398"/>
      <c r="G5" s="398"/>
      <c r="H5" s="398"/>
      <c r="I5" s="261"/>
      <c r="J5" s="264"/>
    </row>
    <row r="6" spans="2:10" ht="6" customHeight="1">
      <c r="B6" s="270"/>
      <c r="C6" s="268"/>
      <c r="D6" s="268" t="s">
        <v>147</v>
      </c>
      <c r="E6" s="268"/>
      <c r="F6" s="268"/>
      <c r="G6" s="268"/>
      <c r="H6" s="268"/>
      <c r="I6" s="268"/>
      <c r="J6" s="271"/>
    </row>
    <row r="7" spans="2:10" ht="6.75" customHeight="1" thickBot="1">
      <c r="B7" s="272"/>
      <c r="C7" s="273"/>
      <c r="D7" s="273"/>
      <c r="E7" s="273"/>
      <c r="F7" s="273"/>
      <c r="G7" s="273"/>
      <c r="H7" s="273"/>
      <c r="I7" s="273"/>
      <c r="J7" s="274"/>
    </row>
    <row r="8" spans="2:10" ht="48.75" thickBot="1">
      <c r="B8" s="298"/>
      <c r="C8" s="399" t="s">
        <v>10</v>
      </c>
      <c r="D8" s="399"/>
      <c r="E8" s="299" t="s">
        <v>9</v>
      </c>
      <c r="F8" s="299" t="s">
        <v>193</v>
      </c>
      <c r="G8" s="299" t="s">
        <v>194</v>
      </c>
      <c r="H8" s="299" t="s">
        <v>210</v>
      </c>
      <c r="I8" s="299" t="s">
        <v>195</v>
      </c>
      <c r="J8" s="300"/>
    </row>
    <row r="9" spans="2:10" ht="8.25" customHeight="1">
      <c r="B9" s="185"/>
      <c r="C9" s="186"/>
      <c r="D9" s="186"/>
      <c r="E9" s="186"/>
      <c r="F9" s="186"/>
      <c r="G9" s="186"/>
      <c r="H9" s="186"/>
      <c r="I9" s="186"/>
      <c r="J9" s="187"/>
    </row>
    <row r="10" spans="2:10" ht="15">
      <c r="B10" s="188"/>
      <c r="C10" s="132"/>
      <c r="D10" s="143"/>
      <c r="E10" s="110"/>
      <c r="F10" s="133"/>
      <c r="G10" s="108"/>
      <c r="H10" s="105"/>
      <c r="I10" s="132"/>
      <c r="J10" s="189"/>
    </row>
    <row r="11" spans="2:10" ht="15">
      <c r="B11" s="190"/>
      <c r="C11" s="375" t="s">
        <v>8</v>
      </c>
      <c r="D11" s="375"/>
      <c r="E11" s="134">
        <v>0</v>
      </c>
      <c r="F11" s="134">
        <v>0</v>
      </c>
      <c r="G11" s="134">
        <v>0</v>
      </c>
      <c r="H11" s="134">
        <v>0</v>
      </c>
      <c r="I11" s="134">
        <f>+F11+G11</f>
        <v>0</v>
      </c>
      <c r="J11" s="189"/>
    </row>
    <row r="12" spans="2:10" ht="15">
      <c r="B12" s="190"/>
      <c r="C12" s="163"/>
      <c r="D12" s="110"/>
      <c r="E12" s="135"/>
      <c r="F12" s="135"/>
      <c r="G12" s="135"/>
      <c r="H12" s="135"/>
      <c r="I12" s="135"/>
      <c r="J12" s="189"/>
    </row>
    <row r="13" spans="2:10" ht="15">
      <c r="B13" s="190"/>
      <c r="C13" s="396" t="s">
        <v>196</v>
      </c>
      <c r="D13" s="396"/>
      <c r="E13" s="136">
        <f>SUM(E14:E16)</f>
        <v>0</v>
      </c>
      <c r="F13" s="136">
        <f>SUM(F14:F16)</f>
        <v>0</v>
      </c>
      <c r="G13" s="136">
        <f>SUM(G14:G16)</f>
        <v>0</v>
      </c>
      <c r="H13" s="136">
        <f>SUM(H14:H16)</f>
        <v>0</v>
      </c>
      <c r="I13" s="136">
        <f>+E13</f>
        <v>0</v>
      </c>
      <c r="J13" s="189"/>
    </row>
    <row r="14" spans="2:10" ht="15">
      <c r="B14" s="188"/>
      <c r="C14" s="371" t="s">
        <v>7</v>
      </c>
      <c r="D14" s="371"/>
      <c r="E14" s="137">
        <v>0</v>
      </c>
      <c r="F14" s="137">
        <v>0</v>
      </c>
      <c r="G14" s="137">
        <v>0</v>
      </c>
      <c r="H14" s="137">
        <v>0</v>
      </c>
      <c r="I14" s="136">
        <f>+E14</f>
        <v>0</v>
      </c>
      <c r="J14" s="189"/>
    </row>
    <row r="15" spans="2:10" ht="15">
      <c r="B15" s="188"/>
      <c r="C15" s="371" t="s">
        <v>5</v>
      </c>
      <c r="D15" s="371"/>
      <c r="E15" s="137">
        <v>0</v>
      </c>
      <c r="F15" s="137">
        <v>0</v>
      </c>
      <c r="G15" s="137">
        <v>0</v>
      </c>
      <c r="H15" s="137">
        <v>0</v>
      </c>
      <c r="I15" s="136">
        <f>+E15</f>
        <v>0</v>
      </c>
      <c r="J15" s="189"/>
    </row>
    <row r="16" spans="2:10" ht="15">
      <c r="B16" s="188"/>
      <c r="C16" s="371" t="s">
        <v>197</v>
      </c>
      <c r="D16" s="371"/>
      <c r="E16" s="137">
        <v>0</v>
      </c>
      <c r="F16" s="137">
        <v>0</v>
      </c>
      <c r="G16" s="137">
        <v>0</v>
      </c>
      <c r="H16" s="137">
        <v>0</v>
      </c>
      <c r="I16" s="136">
        <f>+E16</f>
        <v>0</v>
      </c>
      <c r="J16" s="189"/>
    </row>
    <row r="17" spans="2:10" ht="15">
      <c r="B17" s="190"/>
      <c r="C17" s="163"/>
      <c r="D17" s="110"/>
      <c r="E17" s="135"/>
      <c r="F17" s="135"/>
      <c r="G17" s="135"/>
      <c r="H17" s="135"/>
      <c r="I17" s="135"/>
      <c r="J17" s="189"/>
    </row>
    <row r="18" spans="2:10" ht="15">
      <c r="B18" s="190"/>
      <c r="C18" s="396" t="s">
        <v>198</v>
      </c>
      <c r="D18" s="396"/>
      <c r="E18" s="136">
        <v>0</v>
      </c>
      <c r="F18" s="144">
        <f>SUM(F20:F23)</f>
        <v>10329462</v>
      </c>
      <c r="G18" s="144">
        <f>G19</f>
        <v>11478479</v>
      </c>
      <c r="H18" s="144"/>
      <c r="I18" s="144">
        <f aca="true" t="shared" si="0" ref="I18:I20">SUM(E18:H18)</f>
        <v>21807941</v>
      </c>
      <c r="J18" s="189"/>
    </row>
    <row r="19" spans="2:10" ht="15">
      <c r="B19" s="188"/>
      <c r="C19" s="371" t="s">
        <v>199</v>
      </c>
      <c r="D19" s="371"/>
      <c r="E19" s="137">
        <v>0</v>
      </c>
      <c r="F19" s="145"/>
      <c r="G19" s="146">
        <v>11478479</v>
      </c>
      <c r="H19" s="146"/>
      <c r="I19" s="146">
        <f t="shared" si="0"/>
        <v>11478479</v>
      </c>
      <c r="J19" s="189"/>
    </row>
    <row r="20" spans="2:10" ht="15">
      <c r="B20" s="188"/>
      <c r="C20" s="371" t="s">
        <v>4</v>
      </c>
      <c r="D20" s="371"/>
      <c r="E20" s="137">
        <v>0</v>
      </c>
      <c r="F20" s="146">
        <v>10329462</v>
      </c>
      <c r="G20" s="146"/>
      <c r="H20" s="146"/>
      <c r="I20" s="146">
        <f t="shared" si="0"/>
        <v>10329462</v>
      </c>
      <c r="J20" s="189"/>
    </row>
    <row r="21" spans="2:10" ht="15">
      <c r="B21" s="188"/>
      <c r="C21" s="371" t="s">
        <v>200</v>
      </c>
      <c r="D21" s="371"/>
      <c r="E21" s="137">
        <v>0</v>
      </c>
      <c r="F21" s="139">
        <v>0</v>
      </c>
      <c r="G21" s="139">
        <v>0</v>
      </c>
      <c r="H21" s="139">
        <v>0</v>
      </c>
      <c r="I21" s="138">
        <f>+F21+H21</f>
        <v>0</v>
      </c>
      <c r="J21" s="189"/>
    </row>
    <row r="22" spans="2:10" ht="15">
      <c r="B22" s="188"/>
      <c r="C22" s="371" t="s">
        <v>3</v>
      </c>
      <c r="D22" s="371"/>
      <c r="E22" s="137">
        <v>0</v>
      </c>
      <c r="F22" s="139">
        <v>0</v>
      </c>
      <c r="G22" s="139">
        <v>0</v>
      </c>
      <c r="H22" s="139">
        <v>0</v>
      </c>
      <c r="I22" s="138">
        <f>+F22</f>
        <v>0</v>
      </c>
      <c r="J22" s="189"/>
    </row>
    <row r="23" spans="2:10" ht="15">
      <c r="B23" s="190"/>
      <c r="C23" s="163"/>
      <c r="D23" s="110"/>
      <c r="E23" s="135"/>
      <c r="F23" s="140"/>
      <c r="G23" s="140"/>
      <c r="H23" s="140"/>
      <c r="I23" s="140"/>
      <c r="J23" s="189"/>
    </row>
    <row r="24" spans="2:10" ht="15.75" thickBot="1">
      <c r="B24" s="190"/>
      <c r="C24" s="397" t="s">
        <v>208</v>
      </c>
      <c r="D24" s="397"/>
      <c r="E24" s="141">
        <f>+E13</f>
        <v>0</v>
      </c>
      <c r="F24" s="142">
        <f>+F11+F18</f>
        <v>10329462</v>
      </c>
      <c r="G24" s="142">
        <f>+G18</f>
        <v>11478479</v>
      </c>
      <c r="H24" s="142">
        <f>+H18</f>
        <v>0</v>
      </c>
      <c r="I24" s="142">
        <f>+E24+F24+G24+H24</f>
        <v>21807941</v>
      </c>
      <c r="J24" s="189"/>
    </row>
    <row r="25" spans="2:10" ht="15">
      <c r="B25" s="188"/>
      <c r="C25" s="110"/>
      <c r="D25" s="108"/>
      <c r="E25" s="135"/>
      <c r="F25" s="140"/>
      <c r="G25" s="140"/>
      <c r="H25" s="140"/>
      <c r="I25" s="140"/>
      <c r="J25" s="189"/>
    </row>
    <row r="26" spans="2:10" ht="15">
      <c r="B26" s="190"/>
      <c r="C26" s="396" t="s">
        <v>224</v>
      </c>
      <c r="D26" s="396"/>
      <c r="E26" s="136">
        <f>+E27+E28+E29</f>
        <v>0</v>
      </c>
      <c r="F26" s="138">
        <f>SUM(F27:F29)</f>
        <v>0</v>
      </c>
      <c r="G26" s="138">
        <f>SUM(G27:G29)</f>
        <v>0</v>
      </c>
      <c r="H26" s="138">
        <f>SUM(H27:H29)</f>
        <v>0</v>
      </c>
      <c r="I26" s="138">
        <f>+E26</f>
        <v>0</v>
      </c>
      <c r="J26" s="189"/>
    </row>
    <row r="27" spans="2:10" ht="15">
      <c r="B27" s="188"/>
      <c r="C27" s="371" t="s">
        <v>6</v>
      </c>
      <c r="D27" s="371"/>
      <c r="E27" s="137">
        <v>0</v>
      </c>
      <c r="F27" s="139">
        <v>0</v>
      </c>
      <c r="G27" s="139">
        <v>0</v>
      </c>
      <c r="H27" s="139">
        <v>0</v>
      </c>
      <c r="I27" s="138">
        <f>+E27</f>
        <v>0</v>
      </c>
      <c r="J27" s="189"/>
    </row>
    <row r="28" spans="2:10" ht="15">
      <c r="B28" s="188"/>
      <c r="C28" s="371" t="s">
        <v>5</v>
      </c>
      <c r="D28" s="371"/>
      <c r="E28" s="137">
        <v>0</v>
      </c>
      <c r="F28" s="139">
        <v>0</v>
      </c>
      <c r="G28" s="139">
        <v>0</v>
      </c>
      <c r="H28" s="139">
        <v>0</v>
      </c>
      <c r="I28" s="138">
        <f>+E28</f>
        <v>0</v>
      </c>
      <c r="J28" s="189"/>
    </row>
    <row r="29" spans="2:10" ht="15">
      <c r="B29" s="188"/>
      <c r="C29" s="371" t="s">
        <v>197</v>
      </c>
      <c r="D29" s="371"/>
      <c r="E29" s="137">
        <v>0</v>
      </c>
      <c r="F29" s="139">
        <v>0</v>
      </c>
      <c r="G29" s="139">
        <v>0</v>
      </c>
      <c r="H29" s="139">
        <v>0</v>
      </c>
      <c r="I29" s="138">
        <f>+E29</f>
        <v>0</v>
      </c>
      <c r="J29" s="189"/>
    </row>
    <row r="30" spans="2:10" ht="15">
      <c r="B30" s="190"/>
      <c r="C30" s="163"/>
      <c r="D30" s="110"/>
      <c r="E30" s="135"/>
      <c r="F30" s="140"/>
      <c r="G30" s="140"/>
      <c r="H30" s="140"/>
      <c r="I30" s="140"/>
      <c r="J30" s="189"/>
    </row>
    <row r="31" spans="2:10" ht="15">
      <c r="B31" s="190" t="s">
        <v>147</v>
      </c>
      <c r="C31" s="396" t="s">
        <v>225</v>
      </c>
      <c r="D31" s="396"/>
      <c r="E31" s="136">
        <f>SUM(E32:E35)</f>
        <v>0</v>
      </c>
      <c r="F31" s="138">
        <f>+F33+F34+F35</f>
        <v>11478479.25</v>
      </c>
      <c r="G31" s="138">
        <f>+G32+G33</f>
        <v>-2706961.0299999993</v>
      </c>
      <c r="H31" s="138">
        <f>SUM(H32:H35)</f>
        <v>0</v>
      </c>
      <c r="I31" s="138">
        <f>+F31+G31+H31</f>
        <v>8771518.22</v>
      </c>
      <c r="J31" s="189"/>
    </row>
    <row r="32" spans="2:10" ht="15">
      <c r="B32" s="188"/>
      <c r="C32" s="371" t="s">
        <v>199</v>
      </c>
      <c r="D32" s="371"/>
      <c r="E32" s="137">
        <v>0</v>
      </c>
      <c r="F32" s="146"/>
      <c r="G32" s="146">
        <v>8771517.97</v>
      </c>
      <c r="H32" s="146"/>
      <c r="I32" s="146">
        <f aca="true" t="shared" si="1" ref="I32:I35">SUM(E32:H32)</f>
        <v>8771517.97</v>
      </c>
      <c r="J32" s="189"/>
    </row>
    <row r="33" spans="2:10" ht="15">
      <c r="B33" s="188"/>
      <c r="C33" s="371" t="s">
        <v>4</v>
      </c>
      <c r="D33" s="371"/>
      <c r="E33" s="137">
        <v>0</v>
      </c>
      <c r="F33" s="146">
        <v>11478479.25</v>
      </c>
      <c r="G33" s="146">
        <v>-11478479</v>
      </c>
      <c r="H33" s="146"/>
      <c r="I33" s="146">
        <f t="shared" si="1"/>
        <v>0.25</v>
      </c>
      <c r="J33" s="189"/>
    </row>
    <row r="34" spans="2:10" ht="15">
      <c r="B34" s="188"/>
      <c r="C34" s="371" t="s">
        <v>200</v>
      </c>
      <c r="D34" s="371"/>
      <c r="E34" s="137">
        <v>0</v>
      </c>
      <c r="F34" s="146">
        <v>0</v>
      </c>
      <c r="G34" s="146">
        <v>0</v>
      </c>
      <c r="H34" s="146">
        <v>0</v>
      </c>
      <c r="I34" s="146">
        <f t="shared" si="1"/>
        <v>0</v>
      </c>
      <c r="J34" s="189"/>
    </row>
    <row r="35" spans="2:10" ht="15">
      <c r="B35" s="188"/>
      <c r="C35" s="371" t="s">
        <v>3</v>
      </c>
      <c r="D35" s="371"/>
      <c r="E35" s="137">
        <v>0</v>
      </c>
      <c r="F35" s="146">
        <v>0</v>
      </c>
      <c r="G35" s="146">
        <v>0</v>
      </c>
      <c r="H35" s="146"/>
      <c r="I35" s="146">
        <f t="shared" si="1"/>
        <v>0</v>
      </c>
      <c r="J35" s="189"/>
    </row>
    <row r="36" spans="2:10" ht="15">
      <c r="B36" s="190"/>
      <c r="C36" s="163"/>
      <c r="D36" s="110"/>
      <c r="E36" s="135"/>
      <c r="F36" s="140"/>
      <c r="G36" s="140"/>
      <c r="H36" s="140"/>
      <c r="I36" s="140"/>
      <c r="J36" s="189"/>
    </row>
    <row r="37" spans="2:10" ht="15.75" thickBot="1">
      <c r="B37" s="191"/>
      <c r="C37" s="392" t="s">
        <v>207</v>
      </c>
      <c r="D37" s="392"/>
      <c r="E37" s="192">
        <f>+E24+E26</f>
        <v>0</v>
      </c>
      <c r="F37" s="193">
        <f>+F24+F31</f>
        <v>21807941.25</v>
      </c>
      <c r="G37" s="193">
        <f>G24+G31+G11</f>
        <v>8771517.97</v>
      </c>
      <c r="H37" s="193">
        <f>+H24+H31</f>
        <v>0</v>
      </c>
      <c r="I37" s="194">
        <f>SUM(E37:H37)</f>
        <v>30579459.22</v>
      </c>
      <c r="J37" s="195"/>
    </row>
    <row r="38" spans="2:10" ht="9" customHeight="1">
      <c r="B38" s="105"/>
      <c r="C38" s="105"/>
      <c r="D38" s="105"/>
      <c r="E38" s="105"/>
      <c r="F38" s="105"/>
      <c r="G38" s="105"/>
      <c r="H38" s="105"/>
      <c r="I38" s="105"/>
      <c r="J38" s="337"/>
    </row>
    <row r="39" spans="2:11" ht="15">
      <c r="B39" s="26"/>
      <c r="C39" s="393" t="s">
        <v>2</v>
      </c>
      <c r="D39" s="393"/>
      <c r="E39" s="393"/>
      <c r="F39" s="393"/>
      <c r="G39" s="393"/>
      <c r="H39" s="393"/>
      <c r="I39" s="393"/>
      <c r="J39" s="393"/>
      <c r="K39" s="33"/>
    </row>
    <row r="40" spans="2:11" ht="15">
      <c r="B40" s="26"/>
      <c r="C40" s="33"/>
      <c r="D40" s="34"/>
      <c r="E40" s="35"/>
      <c r="F40" s="35"/>
      <c r="G40" s="26"/>
      <c r="H40" s="36"/>
      <c r="I40" s="34"/>
      <c r="J40" s="35"/>
      <c r="K40" s="35"/>
    </row>
    <row r="41" spans="2:11" ht="15">
      <c r="B41" s="26"/>
      <c r="C41" s="33"/>
      <c r="D41" s="394"/>
      <c r="E41" s="394"/>
      <c r="F41" s="35"/>
      <c r="G41" s="26"/>
      <c r="H41" s="395"/>
      <c r="I41" s="395"/>
      <c r="J41" s="35"/>
      <c r="K41" s="35"/>
    </row>
    <row r="42" spans="2:11" ht="15">
      <c r="B42" s="26"/>
      <c r="C42" s="42"/>
      <c r="D42" s="374" t="s">
        <v>202</v>
      </c>
      <c r="E42" s="374"/>
      <c r="F42" s="35"/>
      <c r="G42" s="35"/>
      <c r="H42" s="374" t="s">
        <v>201</v>
      </c>
      <c r="I42" s="374"/>
      <c r="J42" s="38"/>
      <c r="K42" s="35"/>
    </row>
    <row r="43" spans="2:11" ht="15">
      <c r="B43" s="26"/>
      <c r="C43" s="53"/>
      <c r="D43" s="370" t="s">
        <v>205</v>
      </c>
      <c r="E43" s="370"/>
      <c r="F43" s="54"/>
      <c r="G43" s="54"/>
      <c r="H43" s="370" t="s">
        <v>0</v>
      </c>
      <c r="I43" s="370"/>
      <c r="J43" s="38"/>
      <c r="K43" s="35"/>
    </row>
    <row r="44" ht="15"/>
    <row r="45" ht="15"/>
    <row r="46" ht="15"/>
    <row r="47" ht="15"/>
  </sheetData>
  <mergeCells count="33">
    <mergeCell ref="C16:D16"/>
    <mergeCell ref="D3:H3"/>
    <mergeCell ref="D4:H4"/>
    <mergeCell ref="D5:H5"/>
    <mergeCell ref="D2:H2"/>
    <mergeCell ref="C8:D8"/>
    <mergeCell ref="C11:D11"/>
    <mergeCell ref="C13:D13"/>
    <mergeCell ref="C14:D14"/>
    <mergeCell ref="C15:D15"/>
    <mergeCell ref="C32:D32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29:D29"/>
    <mergeCell ref="C31:D31"/>
    <mergeCell ref="D42:E42"/>
    <mergeCell ref="H42:I42"/>
    <mergeCell ref="D43:E43"/>
    <mergeCell ref="H43:I43"/>
    <mergeCell ref="C33:D33"/>
    <mergeCell ref="C34:D34"/>
    <mergeCell ref="C35:D35"/>
    <mergeCell ref="C37:D37"/>
    <mergeCell ref="C39:J39"/>
    <mergeCell ref="D41:E41"/>
    <mergeCell ref="H41:I41"/>
  </mergeCells>
  <printOptions/>
  <pageMargins left="0.7" right="0.7" top="0.75" bottom="0.75" header="0.3" footer="0.3"/>
  <pageSetup fitToHeight="0" fitToWidth="1"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4"/>
  <sheetViews>
    <sheetView showGridLines="0" showRowColHeaders="0" workbookViewId="0" topLeftCell="A60">
      <selection activeCell="C21" sqref="C21:D21"/>
    </sheetView>
  </sheetViews>
  <sheetFormatPr defaultColWidth="11.421875" defaultRowHeight="15"/>
  <cols>
    <col min="1" max="1" width="1.421875" style="98" customWidth="1"/>
    <col min="2" max="2" width="23.421875" style="98" customWidth="1"/>
    <col min="3" max="3" width="41.8515625" style="98" customWidth="1"/>
    <col min="4" max="4" width="12.28125" style="98" bestFit="1" customWidth="1"/>
    <col min="5" max="5" width="22.57421875" style="98" bestFit="1" customWidth="1"/>
    <col min="6" max="6" width="11.421875" style="98" customWidth="1"/>
    <col min="7" max="7" width="50.8515625" style="98" customWidth="1"/>
    <col min="8" max="9" width="21.00390625" style="98" customWidth="1"/>
    <col min="10" max="10" width="3.57421875" style="98" customWidth="1"/>
    <col min="11" max="11" width="11.421875" style="98" customWidth="1"/>
    <col min="12" max="12" width="14.7109375" style="98" customWidth="1"/>
    <col min="13" max="16384" width="11.421875" style="98" customWidth="1"/>
  </cols>
  <sheetData>
    <row r="1" spans="2:10" ht="15.75" thickBot="1">
      <c r="B1" s="92"/>
      <c r="C1" s="93"/>
      <c r="D1" s="94"/>
      <c r="E1" s="94"/>
      <c r="F1" s="93"/>
      <c r="G1" s="95"/>
      <c r="H1" s="92"/>
      <c r="I1" s="92"/>
      <c r="J1" s="92"/>
    </row>
    <row r="2" spans="2:10" ht="15">
      <c r="B2" s="402" t="s">
        <v>211</v>
      </c>
      <c r="C2" s="403"/>
      <c r="D2" s="403"/>
      <c r="E2" s="404"/>
      <c r="F2" s="96"/>
      <c r="G2" s="96"/>
      <c r="H2" s="96"/>
      <c r="I2" s="96"/>
      <c r="J2" s="96"/>
    </row>
    <row r="3" spans="2:10" ht="15">
      <c r="B3" s="405" t="s">
        <v>113</v>
      </c>
      <c r="C3" s="398"/>
      <c r="D3" s="398"/>
      <c r="E3" s="406"/>
      <c r="F3" s="96"/>
      <c r="G3" s="96"/>
      <c r="H3" s="96"/>
      <c r="I3" s="96"/>
      <c r="J3" s="96"/>
    </row>
    <row r="4" spans="2:10" ht="15">
      <c r="B4" s="407" t="s">
        <v>216</v>
      </c>
      <c r="C4" s="377"/>
      <c r="D4" s="377"/>
      <c r="E4" s="408"/>
      <c r="F4" s="229"/>
      <c r="G4" s="289"/>
      <c r="H4" s="229"/>
      <c r="I4" s="229"/>
      <c r="J4" s="229"/>
    </row>
    <row r="5" spans="2:10" ht="15">
      <c r="B5" s="407" t="s">
        <v>213</v>
      </c>
      <c r="C5" s="377"/>
      <c r="D5" s="377"/>
      <c r="E5" s="408"/>
      <c r="F5" s="229"/>
      <c r="G5" s="289"/>
      <c r="H5" s="229"/>
      <c r="I5" s="229"/>
      <c r="J5" s="229"/>
    </row>
    <row r="6" spans="2:10" ht="15.75" thickBot="1">
      <c r="B6" s="409"/>
      <c r="C6" s="410"/>
      <c r="D6" s="410"/>
      <c r="E6" s="411"/>
      <c r="F6" s="229"/>
      <c r="G6" s="289"/>
      <c r="H6" s="229"/>
      <c r="I6" s="229"/>
      <c r="J6" s="229"/>
    </row>
    <row r="7" spans="2:5" ht="15.75" thickBot="1">
      <c r="B7" s="400" t="s">
        <v>10</v>
      </c>
      <c r="C7" s="401"/>
      <c r="D7" s="282" t="s">
        <v>84</v>
      </c>
      <c r="E7" s="320" t="s">
        <v>83</v>
      </c>
    </row>
    <row r="8" spans="2:5" ht="15">
      <c r="B8" s="321"/>
      <c r="C8" s="288"/>
      <c r="D8" s="290"/>
      <c r="E8" s="322"/>
    </row>
    <row r="9" spans="2:5" ht="15">
      <c r="B9" s="323"/>
      <c r="C9" s="233"/>
      <c r="D9" s="291"/>
      <c r="E9" s="324"/>
    </row>
    <row r="10" spans="2:5" ht="15">
      <c r="B10" s="414" t="s">
        <v>30</v>
      </c>
      <c r="C10" s="415"/>
      <c r="D10" s="294">
        <f>D12+D22</f>
        <v>1182988.35</v>
      </c>
      <c r="E10" s="325">
        <f>E12+E22</f>
        <v>8134292.689999999</v>
      </c>
    </row>
    <row r="11" spans="2:5" ht="15">
      <c r="B11" s="326"/>
      <c r="C11" s="287"/>
      <c r="D11" s="295"/>
      <c r="E11" s="327"/>
    </row>
    <row r="12" spans="2:5" ht="15">
      <c r="B12" s="414" t="s">
        <v>29</v>
      </c>
      <c r="C12" s="415"/>
      <c r="D12" s="294">
        <f>SUM(D14:D20)</f>
        <v>0</v>
      </c>
      <c r="E12" s="325">
        <f>SUM(E14:E20)</f>
        <v>7579024.35</v>
      </c>
    </row>
    <row r="13" spans="2:5" ht="15">
      <c r="B13" s="326"/>
      <c r="C13" s="287"/>
      <c r="D13" s="295"/>
      <c r="E13" s="327"/>
    </row>
    <row r="14" spans="2:5" ht="15">
      <c r="B14" s="412" t="s">
        <v>28</v>
      </c>
      <c r="C14" s="413"/>
      <c r="D14" s="151">
        <v>0</v>
      </c>
      <c r="E14" s="328">
        <v>6059946.109999999</v>
      </c>
    </row>
    <row r="15" spans="2:5" ht="15">
      <c r="B15" s="412" t="s">
        <v>27</v>
      </c>
      <c r="C15" s="413"/>
      <c r="D15" s="296">
        <v>0</v>
      </c>
      <c r="E15" s="328">
        <v>1519078.24</v>
      </c>
    </row>
    <row r="16" spans="2:5" ht="15">
      <c r="B16" s="412" t="s">
        <v>26</v>
      </c>
      <c r="C16" s="413"/>
      <c r="D16" s="296">
        <v>0</v>
      </c>
      <c r="E16" s="329">
        <v>0</v>
      </c>
    </row>
    <row r="17" spans="2:5" ht="15">
      <c r="B17" s="412" t="s">
        <v>25</v>
      </c>
      <c r="C17" s="413"/>
      <c r="D17" s="296">
        <v>0</v>
      </c>
      <c r="E17" s="329">
        <v>0</v>
      </c>
    </row>
    <row r="18" spans="2:5" ht="15">
      <c r="B18" s="412" t="s">
        <v>24</v>
      </c>
      <c r="C18" s="413"/>
      <c r="D18" s="296">
        <v>0</v>
      </c>
      <c r="E18" s="329">
        <v>0</v>
      </c>
    </row>
    <row r="19" spans="2:5" ht="15">
      <c r="B19" s="412" t="s">
        <v>23</v>
      </c>
      <c r="C19" s="413"/>
      <c r="D19" s="296">
        <v>0</v>
      </c>
      <c r="E19" s="329">
        <v>0</v>
      </c>
    </row>
    <row r="20" spans="2:5" ht="15">
      <c r="B20" s="412" t="s">
        <v>22</v>
      </c>
      <c r="C20" s="413"/>
      <c r="D20" s="296">
        <v>0</v>
      </c>
      <c r="E20" s="329">
        <v>0</v>
      </c>
    </row>
    <row r="21" spans="2:5" ht="15">
      <c r="B21" s="326"/>
      <c r="C21" s="287"/>
      <c r="D21" s="295"/>
      <c r="E21" s="327"/>
    </row>
    <row r="22" spans="2:5" ht="15">
      <c r="B22" s="414" t="s">
        <v>21</v>
      </c>
      <c r="C22" s="415"/>
      <c r="D22" s="294">
        <f>SUM(D24:D32)</f>
        <v>1182988.35</v>
      </c>
      <c r="E22" s="325">
        <f>SUM(E24:E32)</f>
        <v>555268.3399999992</v>
      </c>
    </row>
    <row r="23" spans="2:5" ht="15">
      <c r="B23" s="326"/>
      <c r="C23" s="287"/>
      <c r="D23" s="295"/>
      <c r="E23" s="327"/>
    </row>
    <row r="24" spans="2:5" ht="15">
      <c r="B24" s="412" t="s">
        <v>20</v>
      </c>
      <c r="C24" s="413"/>
      <c r="D24" s="296">
        <v>0</v>
      </c>
      <c r="E24" s="329">
        <v>0</v>
      </c>
    </row>
    <row r="25" spans="2:5" ht="15">
      <c r="B25" s="412" t="s">
        <v>19</v>
      </c>
      <c r="C25" s="413"/>
      <c r="D25" s="296">
        <v>0</v>
      </c>
      <c r="E25" s="329">
        <v>0</v>
      </c>
    </row>
    <row r="26" spans="2:5" ht="15">
      <c r="B26" s="412" t="s">
        <v>18</v>
      </c>
      <c r="C26" s="413"/>
      <c r="D26" s="296">
        <v>0</v>
      </c>
      <c r="E26" s="329">
        <v>0</v>
      </c>
    </row>
    <row r="27" spans="2:5" ht="15">
      <c r="B27" s="412" t="s">
        <v>64</v>
      </c>
      <c r="C27" s="413"/>
      <c r="D27" s="296">
        <v>0</v>
      </c>
      <c r="E27" s="328">
        <v>494890.7899999991</v>
      </c>
    </row>
    <row r="28" spans="2:5" ht="15">
      <c r="B28" s="412" t="s">
        <v>17</v>
      </c>
      <c r="C28" s="413"/>
      <c r="D28" s="151">
        <v>0</v>
      </c>
      <c r="E28" s="328">
        <v>60377.54999999999</v>
      </c>
    </row>
    <row r="29" spans="2:5" ht="15">
      <c r="B29" s="412" t="s">
        <v>16</v>
      </c>
      <c r="C29" s="413"/>
      <c r="D29" s="151">
        <v>1182988.35</v>
      </c>
      <c r="E29" s="329">
        <v>0</v>
      </c>
    </row>
    <row r="30" spans="2:5" ht="15">
      <c r="B30" s="412" t="s">
        <v>15</v>
      </c>
      <c r="C30" s="413"/>
      <c r="D30" s="296">
        <v>0</v>
      </c>
      <c r="E30" s="329">
        <v>0</v>
      </c>
    </row>
    <row r="31" spans="2:5" ht="15">
      <c r="B31" s="412" t="s">
        <v>14</v>
      </c>
      <c r="C31" s="413"/>
      <c r="D31" s="296">
        <v>0</v>
      </c>
      <c r="E31" s="329">
        <v>0</v>
      </c>
    </row>
    <row r="32" spans="2:10" ht="15">
      <c r="B32" s="412" t="s">
        <v>13</v>
      </c>
      <c r="C32" s="413"/>
      <c r="D32" s="296">
        <v>0</v>
      </c>
      <c r="E32" s="329">
        <v>0</v>
      </c>
      <c r="F32" s="416"/>
      <c r="G32" s="416"/>
      <c r="H32" s="88"/>
      <c r="I32" s="88"/>
      <c r="J32" s="96"/>
    </row>
    <row r="33" spans="2:10" ht="15">
      <c r="B33" s="330"/>
      <c r="C33" s="229"/>
      <c r="D33" s="229"/>
      <c r="E33" s="257"/>
      <c r="F33" s="417"/>
      <c r="G33" s="417"/>
      <c r="H33" s="287"/>
      <c r="I33" s="88"/>
      <c r="J33" s="96"/>
    </row>
    <row r="34" spans="2:11" ht="15">
      <c r="B34" s="330"/>
      <c r="C34" s="232"/>
      <c r="D34" s="232"/>
      <c r="E34" s="257"/>
      <c r="F34" s="97"/>
      <c r="G34" s="370"/>
      <c r="H34" s="370"/>
      <c r="I34" s="287"/>
      <c r="J34" s="88"/>
      <c r="K34" s="96"/>
    </row>
    <row r="35" spans="2:11" ht="15">
      <c r="B35" s="414" t="s">
        <v>80</v>
      </c>
      <c r="C35" s="415"/>
      <c r="D35" s="294">
        <f>D37+D48</f>
        <v>0</v>
      </c>
      <c r="E35" s="325">
        <f>E37+E48</f>
        <v>1820213.88</v>
      </c>
      <c r="F35" s="230"/>
      <c r="G35" s="96"/>
      <c r="H35" s="96"/>
      <c r="I35" s="96"/>
      <c r="J35" s="96"/>
      <c r="K35" s="96"/>
    </row>
    <row r="36" spans="2:5" ht="15">
      <c r="B36" s="326"/>
      <c r="C36" s="292"/>
      <c r="D36" s="295"/>
      <c r="E36" s="327"/>
    </row>
    <row r="37" spans="2:5" ht="15">
      <c r="B37" s="414" t="s">
        <v>79</v>
      </c>
      <c r="C37" s="415"/>
      <c r="D37" s="294">
        <f>SUM(D39:D46)</f>
        <v>0</v>
      </c>
      <c r="E37" s="325">
        <f>SUM(E39:E46)</f>
        <v>901926.5599999999</v>
      </c>
    </row>
    <row r="38" spans="2:5" ht="15">
      <c r="B38" s="326"/>
      <c r="C38" s="292"/>
      <c r="D38" s="295"/>
      <c r="E38" s="327"/>
    </row>
    <row r="39" spans="2:5" ht="15">
      <c r="B39" s="412" t="s">
        <v>78</v>
      </c>
      <c r="C39" s="413"/>
      <c r="D39" s="151">
        <v>0</v>
      </c>
      <c r="E39" s="328">
        <v>897566.57</v>
      </c>
    </row>
    <row r="40" spans="2:5" ht="15">
      <c r="B40" s="412" t="s">
        <v>77</v>
      </c>
      <c r="C40" s="413"/>
      <c r="D40" s="296">
        <v>0</v>
      </c>
      <c r="E40" s="329">
        <v>0</v>
      </c>
    </row>
    <row r="41" spans="2:5" ht="15">
      <c r="B41" s="412" t="s">
        <v>76</v>
      </c>
      <c r="C41" s="413"/>
      <c r="D41" s="296">
        <v>0</v>
      </c>
      <c r="E41" s="329">
        <v>0</v>
      </c>
    </row>
    <row r="42" spans="2:5" ht="15">
      <c r="B42" s="412" t="s">
        <v>75</v>
      </c>
      <c r="C42" s="413"/>
      <c r="D42" s="296">
        <v>0</v>
      </c>
      <c r="E42" s="329">
        <v>0</v>
      </c>
    </row>
    <row r="43" spans="2:5" ht="15">
      <c r="B43" s="412" t="s">
        <v>74</v>
      </c>
      <c r="C43" s="413"/>
      <c r="D43" s="296">
        <v>0</v>
      </c>
      <c r="E43" s="329">
        <v>0</v>
      </c>
    </row>
    <row r="44" spans="2:5" ht="15">
      <c r="B44" s="412" t="s">
        <v>73</v>
      </c>
      <c r="C44" s="413"/>
      <c r="D44" s="296">
        <v>0</v>
      </c>
      <c r="E44" s="329">
        <v>0</v>
      </c>
    </row>
    <row r="45" spans="2:5" ht="15">
      <c r="B45" s="412" t="s">
        <v>72</v>
      </c>
      <c r="C45" s="413"/>
      <c r="D45" s="151">
        <v>0</v>
      </c>
      <c r="E45" s="328">
        <v>4359.99</v>
      </c>
    </row>
    <row r="46" spans="2:5" ht="15">
      <c r="B46" s="412" t="s">
        <v>71</v>
      </c>
      <c r="C46" s="413"/>
      <c r="D46" s="296">
        <v>0</v>
      </c>
      <c r="E46" s="329">
        <v>0</v>
      </c>
    </row>
    <row r="47" spans="2:5" ht="15">
      <c r="B47" s="326"/>
      <c r="C47" s="292"/>
      <c r="D47" s="295"/>
      <c r="E47" s="327"/>
    </row>
    <row r="48" spans="2:5" ht="15">
      <c r="B48" s="418" t="s">
        <v>68</v>
      </c>
      <c r="C48" s="419"/>
      <c r="D48" s="294">
        <f>SUM(D50:D55)</f>
        <v>0</v>
      </c>
      <c r="E48" s="325">
        <f>SUM(E50:E55)</f>
        <v>918287.32</v>
      </c>
    </row>
    <row r="49" spans="2:5" ht="15">
      <c r="B49" s="326"/>
      <c r="C49" s="292"/>
      <c r="D49" s="295"/>
      <c r="E49" s="327"/>
    </row>
    <row r="50" spans="2:5" ht="15">
      <c r="B50" s="412" t="s">
        <v>67</v>
      </c>
      <c r="C50" s="413"/>
      <c r="D50" s="296">
        <v>0</v>
      </c>
      <c r="E50" s="329">
        <v>0</v>
      </c>
    </row>
    <row r="51" spans="2:5" ht="15">
      <c r="B51" s="412" t="s">
        <v>66</v>
      </c>
      <c r="C51" s="413"/>
      <c r="D51" s="296">
        <v>0</v>
      </c>
      <c r="E51" s="329">
        <v>0</v>
      </c>
    </row>
    <row r="52" spans="2:5" ht="15">
      <c r="B52" s="412" t="s">
        <v>65</v>
      </c>
      <c r="C52" s="413"/>
      <c r="D52" s="296">
        <v>0</v>
      </c>
      <c r="E52" s="329">
        <v>0</v>
      </c>
    </row>
    <row r="53" spans="2:5" ht="15">
      <c r="B53" s="412" t="s">
        <v>63</v>
      </c>
      <c r="C53" s="413"/>
      <c r="D53" s="296">
        <v>0</v>
      </c>
      <c r="E53" s="329">
        <v>0</v>
      </c>
    </row>
    <row r="54" spans="2:5" ht="15">
      <c r="B54" s="412" t="s">
        <v>62</v>
      </c>
      <c r="C54" s="413"/>
      <c r="D54" s="296">
        <v>0</v>
      </c>
      <c r="E54" s="329">
        <v>0</v>
      </c>
    </row>
    <row r="55" spans="2:5" ht="15">
      <c r="B55" s="412" t="s">
        <v>61</v>
      </c>
      <c r="C55" s="413"/>
      <c r="D55" s="296">
        <v>0</v>
      </c>
      <c r="E55" s="329">
        <v>918287.32</v>
      </c>
    </row>
    <row r="56" spans="2:5" ht="15">
      <c r="B56" s="326"/>
      <c r="C56" s="292"/>
      <c r="D56" s="293"/>
      <c r="E56" s="331"/>
    </row>
    <row r="57" spans="2:5" ht="15">
      <c r="B57" s="414" t="s">
        <v>57</v>
      </c>
      <c r="C57" s="415"/>
      <c r="D57" s="294">
        <f>D59+D65+D73</f>
        <v>11478479.25</v>
      </c>
      <c r="E57" s="325">
        <f>E59+E65+E73</f>
        <v>2706961.03</v>
      </c>
    </row>
    <row r="58" spans="2:5" ht="15">
      <c r="B58" s="326"/>
      <c r="C58" s="292"/>
      <c r="D58" s="295"/>
      <c r="E58" s="327"/>
    </row>
    <row r="59" spans="2:5" ht="15">
      <c r="B59" s="414" t="s">
        <v>9</v>
      </c>
      <c r="C59" s="415"/>
      <c r="D59" s="294">
        <f>SUM(D61:D63)</f>
        <v>0</v>
      </c>
      <c r="E59" s="325">
        <f>SUM(E61:E63)</f>
        <v>0</v>
      </c>
    </row>
    <row r="60" spans="2:5" ht="15">
      <c r="B60" s="326"/>
      <c r="C60" s="292"/>
      <c r="D60" s="295"/>
      <c r="E60" s="327"/>
    </row>
    <row r="61" spans="2:5" ht="15">
      <c r="B61" s="412" t="s">
        <v>6</v>
      </c>
      <c r="C61" s="413"/>
      <c r="D61" s="296">
        <v>0</v>
      </c>
      <c r="E61" s="329">
        <v>0</v>
      </c>
    </row>
    <row r="62" spans="2:5" ht="15">
      <c r="B62" s="412" t="s">
        <v>5</v>
      </c>
      <c r="C62" s="413"/>
      <c r="D62" s="296">
        <v>0</v>
      </c>
      <c r="E62" s="329">
        <v>0</v>
      </c>
    </row>
    <row r="63" spans="2:5" ht="15">
      <c r="B63" s="412" t="s">
        <v>56</v>
      </c>
      <c r="C63" s="413"/>
      <c r="D63" s="296">
        <v>0</v>
      </c>
      <c r="E63" s="329">
        <v>0</v>
      </c>
    </row>
    <row r="64" spans="2:5" ht="15">
      <c r="B64" s="326"/>
      <c r="C64" s="292"/>
      <c r="D64" s="295"/>
      <c r="E64" s="327"/>
    </row>
    <row r="65" spans="2:5" ht="15">
      <c r="B65" s="414" t="s">
        <v>55</v>
      </c>
      <c r="C65" s="415"/>
      <c r="D65" s="294">
        <f>SUM(D67:D71)</f>
        <v>11478479.25</v>
      </c>
      <c r="E65" s="325">
        <f>SUM(E67:E71)</f>
        <v>2706961.03</v>
      </c>
    </row>
    <row r="66" spans="2:5" ht="15">
      <c r="B66" s="326"/>
      <c r="C66" s="292"/>
      <c r="D66" s="295"/>
      <c r="E66" s="327"/>
    </row>
    <row r="67" spans="2:5" ht="15">
      <c r="B67" s="412" t="s">
        <v>54</v>
      </c>
      <c r="C67" s="413"/>
      <c r="D67" s="151">
        <v>0</v>
      </c>
      <c r="E67" s="328">
        <v>2706961.03</v>
      </c>
    </row>
    <row r="68" spans="2:5" ht="15">
      <c r="B68" s="412" t="s">
        <v>4</v>
      </c>
      <c r="C68" s="413"/>
      <c r="D68" s="296">
        <v>11478479.25</v>
      </c>
      <c r="E68" s="328">
        <v>0</v>
      </c>
    </row>
    <row r="69" spans="2:5" ht="15">
      <c r="B69" s="412" t="s">
        <v>53</v>
      </c>
      <c r="C69" s="413"/>
      <c r="D69" s="296">
        <v>0</v>
      </c>
      <c r="E69" s="329">
        <v>0</v>
      </c>
    </row>
    <row r="70" spans="2:5" ht="15">
      <c r="B70" s="412" t="s">
        <v>3</v>
      </c>
      <c r="C70" s="413"/>
      <c r="D70" s="296">
        <v>0</v>
      </c>
      <c r="E70" s="329">
        <v>0</v>
      </c>
    </row>
    <row r="71" spans="2:5" ht="15">
      <c r="B71" s="412" t="s">
        <v>8</v>
      </c>
      <c r="C71" s="413"/>
      <c r="D71" s="296">
        <v>0</v>
      </c>
      <c r="E71" s="329">
        <v>0</v>
      </c>
    </row>
    <row r="72" spans="2:5" ht="15">
      <c r="B72" s="326"/>
      <c r="C72" s="292"/>
      <c r="D72" s="295"/>
      <c r="E72" s="327"/>
    </row>
    <row r="73" spans="2:5" ht="15">
      <c r="B73" s="414" t="s">
        <v>114</v>
      </c>
      <c r="C73" s="415"/>
      <c r="D73" s="294">
        <f>SUM(D75:D76)</f>
        <v>0</v>
      </c>
      <c r="E73" s="325">
        <f>SUM(E75:E76)</f>
        <v>0</v>
      </c>
    </row>
    <row r="74" spans="2:5" ht="15">
      <c r="B74" s="326"/>
      <c r="C74" s="292"/>
      <c r="D74" s="295"/>
      <c r="E74" s="327"/>
    </row>
    <row r="75" spans="2:5" ht="15">
      <c r="B75" s="412" t="s">
        <v>51</v>
      </c>
      <c r="C75" s="413"/>
      <c r="D75" s="296">
        <v>0</v>
      </c>
      <c r="E75" s="329">
        <v>0</v>
      </c>
    </row>
    <row r="76" spans="2:5" ht="15">
      <c r="B76" s="412" t="s">
        <v>50</v>
      </c>
      <c r="C76" s="413"/>
      <c r="D76" s="296">
        <v>0</v>
      </c>
      <c r="E76" s="329">
        <v>0</v>
      </c>
    </row>
    <row r="77" spans="2:5" ht="15.75" thickBot="1">
      <c r="B77" s="319"/>
      <c r="C77" s="332"/>
      <c r="D77" s="333"/>
      <c r="E77" s="334"/>
    </row>
    <row r="78" spans="4:5" ht="15">
      <c r="D78" s="336"/>
      <c r="E78" s="336"/>
    </row>
    <row r="79" spans="2:8" ht="25.5" customHeight="1">
      <c r="B79" s="420" t="s">
        <v>2</v>
      </c>
      <c r="C79" s="420"/>
      <c r="D79" s="420"/>
      <c r="E79" s="420"/>
      <c r="F79" s="108"/>
      <c r="G79" s="108"/>
      <c r="H79" s="108"/>
    </row>
    <row r="80" spans="2:8" ht="15">
      <c r="B80" s="335"/>
      <c r="C80" s="335"/>
      <c r="D80" s="335"/>
      <c r="E80" s="335"/>
      <c r="F80" s="108"/>
      <c r="G80" s="108"/>
      <c r="H80" s="108"/>
    </row>
    <row r="81" spans="2:8" ht="15">
      <c r="B81" s="335"/>
      <c r="C81" s="335"/>
      <c r="D81" s="335"/>
      <c r="E81" s="335"/>
      <c r="F81" s="108"/>
      <c r="G81" s="108"/>
      <c r="H81" s="108"/>
    </row>
    <row r="83" spans="2:5" ht="15">
      <c r="B83" s="374" t="s">
        <v>206</v>
      </c>
      <c r="C83" s="374"/>
      <c r="E83" s="101" t="s">
        <v>201</v>
      </c>
    </row>
    <row r="84" spans="2:5" ht="15">
      <c r="B84" s="370" t="s">
        <v>215</v>
      </c>
      <c r="C84" s="370"/>
      <c r="E84" s="99" t="s">
        <v>0</v>
      </c>
    </row>
  </sheetData>
  <mergeCells count="62">
    <mergeCell ref="B83:C83"/>
    <mergeCell ref="B84:C84"/>
    <mergeCell ref="B70:C70"/>
    <mergeCell ref="B71:C71"/>
    <mergeCell ref="B73:C73"/>
    <mergeCell ref="B75:C75"/>
    <mergeCell ref="B76:C76"/>
    <mergeCell ref="B79:E79"/>
    <mergeCell ref="B69:C69"/>
    <mergeCell ref="B53:C53"/>
    <mergeCell ref="B54:C54"/>
    <mergeCell ref="B55:C55"/>
    <mergeCell ref="B57:C57"/>
    <mergeCell ref="B59:C59"/>
    <mergeCell ref="B61:C61"/>
    <mergeCell ref="B62:C62"/>
    <mergeCell ref="B63:C63"/>
    <mergeCell ref="B65:C65"/>
    <mergeCell ref="B67:C67"/>
    <mergeCell ref="B68:C68"/>
    <mergeCell ref="F32:G32"/>
    <mergeCell ref="F33:G33"/>
    <mergeCell ref="G34:H34"/>
    <mergeCell ref="B35:C35"/>
    <mergeCell ref="B52:C52"/>
    <mergeCell ref="B39:C39"/>
    <mergeCell ref="B40:C40"/>
    <mergeCell ref="B41:C41"/>
    <mergeCell ref="B42:C42"/>
    <mergeCell ref="B43:C43"/>
    <mergeCell ref="B44:C44"/>
    <mergeCell ref="B45:C45"/>
    <mergeCell ref="B46:C46"/>
    <mergeCell ref="B48:C48"/>
    <mergeCell ref="B50:C50"/>
    <mergeCell ref="B51:C51"/>
    <mergeCell ref="B37:C37"/>
    <mergeCell ref="B26:C26"/>
    <mergeCell ref="B27:C27"/>
    <mergeCell ref="B28:C28"/>
    <mergeCell ref="B29:C29"/>
    <mergeCell ref="B30:C30"/>
    <mergeCell ref="B31:C31"/>
    <mergeCell ref="B32:C32"/>
    <mergeCell ref="B25:C25"/>
    <mergeCell ref="B10:C10"/>
    <mergeCell ref="B12:C12"/>
    <mergeCell ref="B14:C14"/>
    <mergeCell ref="B15:C15"/>
    <mergeCell ref="B16:C16"/>
    <mergeCell ref="B17:C17"/>
    <mergeCell ref="B18:C18"/>
    <mergeCell ref="B19:C19"/>
    <mergeCell ref="B20:C20"/>
    <mergeCell ref="B22:C22"/>
    <mergeCell ref="B24:C24"/>
    <mergeCell ref="B7:C7"/>
    <mergeCell ref="B2:E2"/>
    <mergeCell ref="B3:E3"/>
    <mergeCell ref="B4:E4"/>
    <mergeCell ref="B5:E5"/>
    <mergeCell ref="B6:E6"/>
  </mergeCells>
  <printOptions/>
  <pageMargins left="0.7" right="0.7" top="0.75" bottom="0.75" header="0.3" footer="0.3"/>
  <pageSetup fitToHeight="1" fitToWidth="1" horizontalDpi="600" verticalDpi="600" orientation="portrait" paperSize="5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9"/>
  <sheetViews>
    <sheetView showGridLines="0" showRowColHeaders="0" workbookViewId="0" topLeftCell="A1">
      <selection activeCell="C21" sqref="C21:E21"/>
    </sheetView>
  </sheetViews>
  <sheetFormatPr defaultColWidth="11.421875" defaultRowHeight="15"/>
  <cols>
    <col min="1" max="1" width="8.421875" style="98" customWidth="1"/>
    <col min="2" max="2" width="8.8515625" style="98" customWidth="1"/>
    <col min="3" max="3" width="21.28125" style="98" customWidth="1"/>
    <col min="4" max="4" width="21.140625" style="98" customWidth="1"/>
    <col min="5" max="5" width="17.7109375" style="98" customWidth="1"/>
    <col min="6" max="6" width="16.140625" style="98" bestFit="1" customWidth="1"/>
    <col min="7" max="7" width="16.57421875" style="98" customWidth="1"/>
    <col min="8" max="16384" width="11.421875" style="98" customWidth="1"/>
  </cols>
  <sheetData>
    <row r="1" ht="15.75" thickBot="1"/>
    <row r="2" spans="1:16" ht="15">
      <c r="A2" s="422" t="s">
        <v>211</v>
      </c>
      <c r="B2" s="423"/>
      <c r="C2" s="423"/>
      <c r="D2" s="423"/>
      <c r="E2" s="423"/>
      <c r="F2" s="423"/>
      <c r="G2" s="423"/>
      <c r="H2" s="424"/>
      <c r="O2" s="310"/>
      <c r="P2" s="229"/>
    </row>
    <row r="3" spans="1:16" ht="15">
      <c r="A3" s="407" t="s">
        <v>212</v>
      </c>
      <c r="B3" s="377"/>
      <c r="C3" s="377"/>
      <c r="D3" s="377"/>
      <c r="E3" s="377"/>
      <c r="F3" s="377"/>
      <c r="G3" s="377"/>
      <c r="H3" s="408"/>
      <c r="I3" s="229"/>
      <c r="J3" s="229"/>
      <c r="K3" s="229"/>
      <c r="L3" s="229"/>
      <c r="M3" s="229"/>
      <c r="N3" s="229"/>
      <c r="O3" s="229"/>
      <c r="P3" s="229"/>
    </row>
    <row r="4" spans="1:16" ht="15">
      <c r="A4" s="407" t="s">
        <v>220</v>
      </c>
      <c r="B4" s="377"/>
      <c r="C4" s="377"/>
      <c r="D4" s="377"/>
      <c r="E4" s="377"/>
      <c r="F4" s="377"/>
      <c r="G4" s="377"/>
      <c r="H4" s="408"/>
      <c r="I4" s="229"/>
      <c r="J4" s="229"/>
      <c r="K4" s="229"/>
      <c r="L4" s="229"/>
      <c r="M4" s="229"/>
      <c r="N4" s="229"/>
      <c r="O4" s="229"/>
      <c r="P4" s="229"/>
    </row>
    <row r="5" spans="1:16" ht="15">
      <c r="A5" s="407" t="s">
        <v>213</v>
      </c>
      <c r="B5" s="377"/>
      <c r="C5" s="377"/>
      <c r="D5" s="377"/>
      <c r="E5" s="377"/>
      <c r="F5" s="377"/>
      <c r="G5" s="377"/>
      <c r="H5" s="408"/>
      <c r="I5" s="229"/>
      <c r="J5" s="229"/>
      <c r="K5" s="229"/>
      <c r="L5" s="229"/>
      <c r="M5" s="229"/>
      <c r="N5" s="229"/>
      <c r="O5" s="229"/>
      <c r="P5" s="229"/>
    </row>
    <row r="6" spans="1:16" ht="15.75" thickBot="1">
      <c r="A6" s="283"/>
      <c r="B6" s="284"/>
      <c r="C6" s="285"/>
      <c r="D6" s="284"/>
      <c r="E6" s="284"/>
      <c r="F6" s="286"/>
      <c r="G6" s="286"/>
      <c r="H6" s="311"/>
      <c r="I6" s="229"/>
      <c r="J6" s="229"/>
      <c r="K6" s="229"/>
      <c r="L6" s="229"/>
      <c r="M6" s="229"/>
      <c r="N6" s="229"/>
      <c r="O6" s="229"/>
      <c r="P6" s="229"/>
    </row>
    <row r="7" spans="1:8" ht="15.75" thickBot="1">
      <c r="A7" s="425" t="s">
        <v>10</v>
      </c>
      <c r="B7" s="426"/>
      <c r="C7" s="426"/>
      <c r="D7" s="426"/>
      <c r="E7" s="304"/>
      <c r="F7" s="282">
        <v>2019</v>
      </c>
      <c r="G7" s="282">
        <v>2018</v>
      </c>
      <c r="H7" s="312"/>
    </row>
    <row r="8" spans="1:8" ht="15">
      <c r="A8" s="251"/>
      <c r="B8" s="252"/>
      <c r="C8" s="253"/>
      <c r="D8" s="253"/>
      <c r="E8" s="253"/>
      <c r="F8" s="254"/>
      <c r="G8" s="254"/>
      <c r="H8" s="313"/>
    </row>
    <row r="9" spans="1:8" ht="15">
      <c r="A9" s="427" t="s">
        <v>112</v>
      </c>
      <c r="B9" s="428"/>
      <c r="C9" s="428"/>
      <c r="D9" s="428"/>
      <c r="E9" s="428"/>
      <c r="F9" s="235"/>
      <c r="G9" s="235"/>
      <c r="H9" s="314"/>
    </row>
    <row r="10" spans="1:8" ht="15">
      <c r="A10" s="255"/>
      <c r="B10" s="233"/>
      <c r="C10" s="230"/>
      <c r="D10" s="233"/>
      <c r="E10" s="233"/>
      <c r="F10" s="237"/>
      <c r="G10" s="237"/>
      <c r="H10" s="314"/>
    </row>
    <row r="11" spans="1:8" ht="15">
      <c r="A11" s="255"/>
      <c r="B11" s="428" t="s">
        <v>84</v>
      </c>
      <c r="C11" s="428"/>
      <c r="D11" s="428"/>
      <c r="E11" s="428"/>
      <c r="F11" s="238">
        <f>SUM(F12:F22)</f>
        <v>49585444.55</v>
      </c>
      <c r="G11" s="238">
        <v>36588502</v>
      </c>
      <c r="H11" s="314"/>
    </row>
    <row r="12" spans="1:8" ht="15">
      <c r="A12" s="255"/>
      <c r="B12" s="233"/>
      <c r="C12" s="421" t="s">
        <v>47</v>
      </c>
      <c r="D12" s="421"/>
      <c r="E12" s="421"/>
      <c r="F12" s="239">
        <v>0</v>
      </c>
      <c r="G12" s="239">
        <v>0</v>
      </c>
      <c r="H12" s="314"/>
    </row>
    <row r="13" spans="1:8" ht="15">
      <c r="A13" s="255"/>
      <c r="B13" s="233"/>
      <c r="C13" s="421" t="s">
        <v>110</v>
      </c>
      <c r="D13" s="421"/>
      <c r="E13" s="421"/>
      <c r="F13" s="239">
        <v>0</v>
      </c>
      <c r="G13" s="239">
        <v>0</v>
      </c>
      <c r="H13" s="314"/>
    </row>
    <row r="14" spans="1:8" ht="15">
      <c r="A14" s="255"/>
      <c r="B14" s="250"/>
      <c r="C14" s="421" t="s">
        <v>109</v>
      </c>
      <c r="D14" s="421"/>
      <c r="E14" s="421"/>
      <c r="F14" s="239">
        <v>0</v>
      </c>
      <c r="G14" s="239">
        <v>0</v>
      </c>
      <c r="H14" s="314"/>
    </row>
    <row r="15" spans="1:8" ht="15">
      <c r="A15" s="255"/>
      <c r="B15" s="250"/>
      <c r="C15" s="421" t="s">
        <v>44</v>
      </c>
      <c r="D15" s="421"/>
      <c r="E15" s="421"/>
      <c r="F15" s="239">
        <v>0</v>
      </c>
      <c r="G15" s="239">
        <v>0</v>
      </c>
      <c r="H15" s="314"/>
    </row>
    <row r="16" spans="1:8" ht="15">
      <c r="A16" s="255"/>
      <c r="B16" s="250"/>
      <c r="C16" s="421" t="s">
        <v>43</v>
      </c>
      <c r="D16" s="421"/>
      <c r="E16" s="421"/>
      <c r="F16" s="239">
        <v>36377.55</v>
      </c>
      <c r="G16" s="239">
        <v>0</v>
      </c>
      <c r="H16" s="314"/>
    </row>
    <row r="17" spans="1:8" ht="15">
      <c r="A17" s="255"/>
      <c r="B17" s="250"/>
      <c r="C17" s="421" t="s">
        <v>42</v>
      </c>
      <c r="D17" s="421"/>
      <c r="E17" s="421"/>
      <c r="F17" s="239">
        <v>0</v>
      </c>
      <c r="G17" s="239">
        <v>0</v>
      </c>
      <c r="H17" s="314"/>
    </row>
    <row r="18" spans="1:8" ht="15">
      <c r="A18" s="255"/>
      <c r="B18" s="250"/>
      <c r="C18" s="421" t="s">
        <v>40</v>
      </c>
      <c r="D18" s="421"/>
      <c r="E18" s="421"/>
      <c r="F18" s="239">
        <v>0</v>
      </c>
      <c r="G18" s="239">
        <v>0</v>
      </c>
      <c r="H18" s="314"/>
    </row>
    <row r="19" spans="1:8" ht="43.5" customHeight="1">
      <c r="A19" s="255"/>
      <c r="B19" s="250"/>
      <c r="C19" s="421" t="s">
        <v>39</v>
      </c>
      <c r="D19" s="421"/>
      <c r="E19" s="421"/>
      <c r="F19" s="239">
        <v>0</v>
      </c>
      <c r="G19" s="239">
        <v>0</v>
      </c>
      <c r="H19" s="314"/>
    </row>
    <row r="20" spans="1:8" ht="31.5" customHeight="1">
      <c r="A20" s="255"/>
      <c r="B20" s="233"/>
      <c r="C20" s="421" t="s">
        <v>218</v>
      </c>
      <c r="D20" s="421"/>
      <c r="E20" s="421"/>
      <c r="F20" s="239">
        <v>364080</v>
      </c>
      <c r="G20" s="239">
        <v>0</v>
      </c>
      <c r="H20" s="314"/>
    </row>
    <row r="21" spans="1:8" ht="15">
      <c r="A21" s="255"/>
      <c r="B21" s="250"/>
      <c r="C21" s="421" t="s">
        <v>106</v>
      </c>
      <c r="D21" s="421"/>
      <c r="E21" s="421"/>
      <c r="F21" s="242">
        <v>49184987</v>
      </c>
      <c r="G21" s="90">
        <v>36560048</v>
      </c>
      <c r="H21" s="314"/>
    </row>
    <row r="22" spans="1:8" ht="15">
      <c r="A22" s="255"/>
      <c r="B22" s="233"/>
      <c r="C22" s="421" t="s">
        <v>104</v>
      </c>
      <c r="D22" s="421"/>
      <c r="E22" s="236"/>
      <c r="F22" s="113">
        <v>0</v>
      </c>
      <c r="G22" s="91">
        <v>28454</v>
      </c>
      <c r="H22" s="314"/>
    </row>
    <row r="23" spans="1:8" ht="15">
      <c r="A23" s="255"/>
      <c r="B23" s="233"/>
      <c r="C23" s="230"/>
      <c r="D23" s="233"/>
      <c r="E23" s="233"/>
      <c r="F23" s="237"/>
      <c r="G23" s="237"/>
      <c r="H23" s="314"/>
    </row>
    <row r="24" spans="1:8" ht="15">
      <c r="A24" s="255"/>
      <c r="B24" s="428" t="s">
        <v>83</v>
      </c>
      <c r="C24" s="428"/>
      <c r="D24" s="428"/>
      <c r="E24" s="428"/>
      <c r="F24" s="240">
        <f>SUM(F25:F40)</f>
        <v>42970229.65</v>
      </c>
      <c r="G24" s="240">
        <v>35656153</v>
      </c>
      <c r="H24" s="314"/>
    </row>
    <row r="25" spans="1:8" ht="15">
      <c r="A25" s="255"/>
      <c r="B25" s="249"/>
      <c r="C25" s="421" t="s">
        <v>102</v>
      </c>
      <c r="D25" s="421"/>
      <c r="E25" s="421"/>
      <c r="F25" s="157">
        <v>26239628.17</v>
      </c>
      <c r="G25" s="113">
        <v>19186047</v>
      </c>
      <c r="H25" s="314"/>
    </row>
    <row r="26" spans="1:8" ht="15">
      <c r="A26" s="255"/>
      <c r="B26" s="249"/>
      <c r="C26" s="421" t="s">
        <v>46</v>
      </c>
      <c r="D26" s="421"/>
      <c r="E26" s="421"/>
      <c r="F26" s="157">
        <v>2278769.67</v>
      </c>
      <c r="G26" s="113">
        <v>2257980</v>
      </c>
      <c r="H26" s="314"/>
    </row>
    <row r="27" spans="1:8" ht="15">
      <c r="A27" s="255"/>
      <c r="B27" s="249"/>
      <c r="C27" s="421" t="s">
        <v>45</v>
      </c>
      <c r="D27" s="421"/>
      <c r="E27" s="421"/>
      <c r="F27" s="157">
        <v>11112540.58</v>
      </c>
      <c r="G27" s="113">
        <v>13116092</v>
      </c>
      <c r="H27" s="314"/>
    </row>
    <row r="28" spans="1:8" ht="15">
      <c r="A28" s="255"/>
      <c r="B28" s="233"/>
      <c r="C28" s="421" t="s">
        <v>41</v>
      </c>
      <c r="D28" s="421"/>
      <c r="E28" s="421"/>
      <c r="F28" s="239">
        <v>0</v>
      </c>
      <c r="G28" s="239">
        <v>0</v>
      </c>
      <c r="H28" s="314"/>
    </row>
    <row r="29" spans="1:8" ht="15">
      <c r="A29" s="255"/>
      <c r="B29" s="249"/>
      <c r="C29" s="421" t="s">
        <v>100</v>
      </c>
      <c r="D29" s="421"/>
      <c r="E29" s="421"/>
      <c r="F29" s="239">
        <v>0</v>
      </c>
      <c r="G29" s="239">
        <v>0</v>
      </c>
      <c r="H29" s="314"/>
    </row>
    <row r="30" spans="1:8" ht="15">
      <c r="A30" s="255"/>
      <c r="B30" s="249"/>
      <c r="C30" s="421" t="s">
        <v>99</v>
      </c>
      <c r="D30" s="421"/>
      <c r="E30" s="421"/>
      <c r="F30" s="239">
        <v>0</v>
      </c>
      <c r="G30" s="239">
        <v>0</v>
      </c>
      <c r="H30" s="314"/>
    </row>
    <row r="31" spans="1:8" ht="15">
      <c r="A31" s="255"/>
      <c r="B31" s="249"/>
      <c r="C31" s="421" t="s">
        <v>38</v>
      </c>
      <c r="D31" s="421"/>
      <c r="E31" s="421"/>
      <c r="F31" s="239">
        <v>0</v>
      </c>
      <c r="G31" s="239">
        <v>0</v>
      </c>
      <c r="H31" s="314"/>
    </row>
    <row r="32" spans="1:8" ht="15">
      <c r="A32" s="255"/>
      <c r="B32" s="249"/>
      <c r="C32" s="421" t="s">
        <v>37</v>
      </c>
      <c r="D32" s="421"/>
      <c r="E32" s="421"/>
      <c r="F32" s="239">
        <v>0</v>
      </c>
      <c r="G32" s="239">
        <v>0</v>
      </c>
      <c r="H32" s="314"/>
    </row>
    <row r="33" spans="1:8" ht="15">
      <c r="A33" s="255"/>
      <c r="B33" s="249"/>
      <c r="C33" s="421" t="s">
        <v>36</v>
      </c>
      <c r="D33" s="421"/>
      <c r="E33" s="421"/>
      <c r="F33" s="239">
        <v>0</v>
      </c>
      <c r="G33" s="239">
        <v>0</v>
      </c>
      <c r="H33" s="314"/>
    </row>
    <row r="34" spans="1:8" ht="15">
      <c r="A34" s="255"/>
      <c r="B34" s="249"/>
      <c r="C34" s="421" t="s">
        <v>35</v>
      </c>
      <c r="D34" s="421"/>
      <c r="E34" s="421"/>
      <c r="F34" s="239">
        <v>0</v>
      </c>
      <c r="G34" s="239">
        <v>0</v>
      </c>
      <c r="H34" s="314"/>
    </row>
    <row r="35" spans="1:8" ht="15">
      <c r="A35" s="255"/>
      <c r="B35" s="249"/>
      <c r="C35" s="421" t="s">
        <v>34</v>
      </c>
      <c r="D35" s="421"/>
      <c r="E35" s="421"/>
      <c r="F35" s="239">
        <v>0</v>
      </c>
      <c r="G35" s="239">
        <v>0</v>
      </c>
      <c r="H35" s="314"/>
    </row>
    <row r="36" spans="1:8" ht="15">
      <c r="A36" s="255"/>
      <c r="B36" s="249"/>
      <c r="C36" s="421" t="s">
        <v>33</v>
      </c>
      <c r="D36" s="421"/>
      <c r="E36" s="421"/>
      <c r="F36" s="239">
        <v>0</v>
      </c>
      <c r="G36" s="239">
        <v>0</v>
      </c>
      <c r="H36" s="314"/>
    </row>
    <row r="37" spans="1:8" ht="15">
      <c r="A37" s="255"/>
      <c r="B37" s="249"/>
      <c r="C37" s="421" t="s">
        <v>93</v>
      </c>
      <c r="D37" s="421"/>
      <c r="E37" s="421"/>
      <c r="F37" s="239">
        <v>0</v>
      </c>
      <c r="G37" s="239">
        <v>0</v>
      </c>
      <c r="H37" s="314"/>
    </row>
    <row r="38" spans="1:8" ht="15">
      <c r="A38" s="255"/>
      <c r="B38" s="233"/>
      <c r="C38" s="421" t="s">
        <v>7</v>
      </c>
      <c r="D38" s="421"/>
      <c r="E38" s="421"/>
      <c r="F38" s="239">
        <v>0</v>
      </c>
      <c r="G38" s="239">
        <v>0</v>
      </c>
      <c r="H38" s="314"/>
    </row>
    <row r="39" spans="1:8" ht="15">
      <c r="A39" s="255"/>
      <c r="B39" s="249"/>
      <c r="C39" s="421" t="s">
        <v>31</v>
      </c>
      <c r="D39" s="421"/>
      <c r="E39" s="421"/>
      <c r="F39" s="239">
        <v>0</v>
      </c>
      <c r="G39" s="239">
        <v>0</v>
      </c>
      <c r="H39" s="314"/>
    </row>
    <row r="40" spans="1:8" ht="15">
      <c r="A40" s="255"/>
      <c r="B40" s="249"/>
      <c r="C40" s="421" t="s">
        <v>90</v>
      </c>
      <c r="D40" s="421"/>
      <c r="E40" s="421"/>
      <c r="F40" s="239">
        <v>3339291.23</v>
      </c>
      <c r="G40" s="239">
        <v>1096034</v>
      </c>
      <c r="H40" s="314"/>
    </row>
    <row r="41" spans="1:8" ht="15">
      <c r="A41" s="255"/>
      <c r="B41" s="249"/>
      <c r="C41" s="229"/>
      <c r="D41" s="229"/>
      <c r="E41" s="229"/>
      <c r="F41" s="232"/>
      <c r="G41" s="232"/>
      <c r="H41" s="314"/>
    </row>
    <row r="42" spans="1:8" ht="15">
      <c r="A42" s="256"/>
      <c r="B42" s="428" t="s">
        <v>88</v>
      </c>
      <c r="C42" s="428"/>
      <c r="D42" s="428"/>
      <c r="E42" s="428"/>
      <c r="F42" s="232">
        <v>6615214.8999999985</v>
      </c>
      <c r="G42" s="239">
        <v>932349</v>
      </c>
      <c r="H42" s="315"/>
    </row>
    <row r="43" spans="1:16" ht="15">
      <c r="A43" s="316"/>
      <c r="B43" s="229"/>
      <c r="C43" s="229"/>
      <c r="D43" s="229"/>
      <c r="E43" s="229"/>
      <c r="H43" s="257"/>
      <c r="I43" s="89"/>
      <c r="J43" s="229"/>
      <c r="K43" s="229"/>
      <c r="L43" s="229"/>
      <c r="M43" s="229"/>
      <c r="N43" s="229"/>
      <c r="O43" s="229"/>
      <c r="P43" s="229"/>
    </row>
    <row r="44" spans="1:16" ht="15">
      <c r="A44" s="427" t="s">
        <v>111</v>
      </c>
      <c r="B44" s="428"/>
      <c r="C44" s="428"/>
      <c r="D44" s="428"/>
      <c r="E44" s="428"/>
      <c r="F44" s="234"/>
      <c r="G44" s="234"/>
      <c r="H44" s="257"/>
      <c r="I44" s="88"/>
      <c r="J44" s="229"/>
      <c r="K44" s="229"/>
      <c r="L44" s="229"/>
      <c r="M44" s="229"/>
      <c r="N44" s="229"/>
      <c r="O44" s="229"/>
      <c r="P44" s="229"/>
    </row>
    <row r="45" spans="1:16" ht="15">
      <c r="A45" s="255"/>
      <c r="B45" s="233"/>
      <c r="C45" s="233"/>
      <c r="D45" s="233"/>
      <c r="E45" s="233"/>
      <c r="F45" s="234"/>
      <c r="G45" s="234"/>
      <c r="H45" s="257"/>
      <c r="I45" s="88"/>
      <c r="J45" s="229"/>
      <c r="K45" s="417"/>
      <c r="L45" s="417"/>
      <c r="M45" s="417"/>
      <c r="N45" s="417"/>
      <c r="O45" s="229"/>
      <c r="P45" s="229"/>
    </row>
    <row r="46" spans="1:16" ht="15">
      <c r="A46" s="255"/>
      <c r="B46" s="428" t="s">
        <v>84</v>
      </c>
      <c r="C46" s="428"/>
      <c r="D46" s="428"/>
      <c r="E46" s="428"/>
      <c r="F46" s="238">
        <f>SUM(F47:F49)</f>
        <v>0</v>
      </c>
      <c r="G46" s="246">
        <v>0</v>
      </c>
      <c r="H46" s="257"/>
      <c r="I46" s="229"/>
      <c r="J46" s="231"/>
      <c r="M46" s="417"/>
      <c r="N46" s="417"/>
      <c r="O46" s="229"/>
      <c r="P46" s="229"/>
    </row>
    <row r="47" spans="1:16" ht="15">
      <c r="A47" s="255"/>
      <c r="B47" s="229"/>
      <c r="C47" s="429" t="s">
        <v>18</v>
      </c>
      <c r="D47" s="429"/>
      <c r="E47" s="429"/>
      <c r="F47" s="239">
        <v>0</v>
      </c>
      <c r="G47" s="243">
        <v>0</v>
      </c>
      <c r="H47" s="257"/>
      <c r="I47" s="229"/>
      <c r="M47" s="370"/>
      <c r="N47" s="370"/>
      <c r="O47" s="229"/>
      <c r="P47" s="229"/>
    </row>
    <row r="48" spans="1:8" ht="15">
      <c r="A48" s="255"/>
      <c r="B48" s="229"/>
      <c r="C48" s="429" t="s">
        <v>64</v>
      </c>
      <c r="D48" s="429"/>
      <c r="E48" s="429"/>
      <c r="F48" s="239">
        <v>0</v>
      </c>
      <c r="G48" s="243">
        <v>0</v>
      </c>
      <c r="H48" s="257"/>
    </row>
    <row r="49" spans="1:8" ht="15">
      <c r="A49" s="255"/>
      <c r="B49" s="235"/>
      <c r="C49" s="429" t="s">
        <v>108</v>
      </c>
      <c r="D49" s="429"/>
      <c r="E49" s="429"/>
      <c r="F49" s="243">
        <v>0</v>
      </c>
      <c r="G49" s="243">
        <v>0</v>
      </c>
      <c r="H49" s="257"/>
    </row>
    <row r="50" spans="1:8" ht="15">
      <c r="A50" s="255"/>
      <c r="B50" s="235"/>
      <c r="C50" s="229"/>
      <c r="D50" s="229"/>
      <c r="E50" s="229"/>
      <c r="F50" s="232"/>
      <c r="G50" s="245"/>
      <c r="H50" s="257"/>
    </row>
    <row r="51" spans="1:8" ht="15">
      <c r="A51" s="255"/>
      <c r="B51" s="428" t="s">
        <v>83</v>
      </c>
      <c r="C51" s="428"/>
      <c r="D51" s="428"/>
      <c r="E51" s="428"/>
      <c r="F51" s="238">
        <f>SUM(F52:F54)</f>
        <v>555268.79</v>
      </c>
      <c r="G51" s="238">
        <v>6746374</v>
      </c>
      <c r="H51" s="257"/>
    </row>
    <row r="52" spans="1:8" ht="15">
      <c r="A52" s="255"/>
      <c r="B52" s="235"/>
      <c r="C52" s="429" t="s">
        <v>18</v>
      </c>
      <c r="D52" s="429"/>
      <c r="E52" s="429"/>
      <c r="F52" s="239">
        <v>0</v>
      </c>
      <c r="G52" s="243">
        <v>0</v>
      </c>
      <c r="H52" s="257"/>
    </row>
    <row r="53" spans="1:8" ht="15">
      <c r="A53" s="255"/>
      <c r="B53" s="233"/>
      <c r="C53" s="429" t="s">
        <v>64</v>
      </c>
      <c r="D53" s="429"/>
      <c r="E53" s="429"/>
      <c r="F53" s="243">
        <v>494890.79</v>
      </c>
      <c r="G53" s="243">
        <v>1709070</v>
      </c>
      <c r="H53" s="257"/>
    </row>
    <row r="54" spans="1:8" ht="15">
      <c r="A54" s="255"/>
      <c r="B54" s="229"/>
      <c r="C54" s="429" t="s">
        <v>107</v>
      </c>
      <c r="D54" s="429"/>
      <c r="E54" s="429"/>
      <c r="F54" s="151">
        <v>60378</v>
      </c>
      <c r="G54" s="151">
        <v>5037304</v>
      </c>
      <c r="H54" s="257"/>
    </row>
    <row r="55" spans="1:8" ht="15">
      <c r="A55" s="255"/>
      <c r="B55" s="235"/>
      <c r="C55" s="229"/>
      <c r="D55" s="229"/>
      <c r="E55" s="229"/>
      <c r="F55" s="245"/>
      <c r="G55" s="245"/>
      <c r="H55" s="257"/>
    </row>
    <row r="56" spans="1:8" ht="15">
      <c r="A56" s="255"/>
      <c r="B56" s="428" t="s">
        <v>105</v>
      </c>
      <c r="C56" s="428"/>
      <c r="D56" s="428"/>
      <c r="E56" s="428"/>
      <c r="F56" s="246">
        <f>F46-F51</f>
        <v>-555268.79</v>
      </c>
      <c r="G56" s="246">
        <v>-6746374</v>
      </c>
      <c r="H56" s="257"/>
    </row>
    <row r="57" spans="1:8" ht="15">
      <c r="A57" s="316"/>
      <c r="B57" s="229"/>
      <c r="C57" s="229"/>
      <c r="D57" s="229"/>
      <c r="E57" s="229"/>
      <c r="F57" s="245"/>
      <c r="G57" s="245"/>
      <c r="H57" s="257"/>
    </row>
    <row r="58" spans="1:8" ht="15">
      <c r="A58" s="427" t="s">
        <v>103</v>
      </c>
      <c r="B58" s="428"/>
      <c r="C58" s="428"/>
      <c r="D58" s="428"/>
      <c r="E58" s="428"/>
      <c r="F58" s="245"/>
      <c r="G58" s="245"/>
      <c r="H58" s="257"/>
    </row>
    <row r="59" spans="1:8" ht="15">
      <c r="A59" s="255"/>
      <c r="B59" s="233"/>
      <c r="C59" s="233"/>
      <c r="D59" s="233"/>
      <c r="E59" s="233"/>
      <c r="F59" s="247"/>
      <c r="G59" s="247"/>
      <c r="H59" s="257"/>
    </row>
    <row r="60" spans="1:8" ht="15">
      <c r="A60" s="316"/>
      <c r="B60" s="428" t="s">
        <v>84</v>
      </c>
      <c r="C60" s="428"/>
      <c r="D60" s="428"/>
      <c r="E60" s="428"/>
      <c r="F60" s="246">
        <f>F61+F64+F65+F63</f>
        <v>0</v>
      </c>
      <c r="G60" s="246">
        <f>G61+G64+G65+G63</f>
        <v>0</v>
      </c>
      <c r="H60" s="257"/>
    </row>
    <row r="61" spans="1:8" ht="15">
      <c r="A61" s="255"/>
      <c r="B61" s="229"/>
      <c r="C61" s="429" t="s">
        <v>101</v>
      </c>
      <c r="D61" s="429"/>
      <c r="E61" s="429"/>
      <c r="F61" s="243">
        <v>0</v>
      </c>
      <c r="G61" s="243">
        <v>0</v>
      </c>
      <c r="H61" s="257"/>
    </row>
    <row r="62" spans="1:8" ht="15">
      <c r="A62" s="255"/>
      <c r="B62" s="249"/>
      <c r="C62" s="429" t="s">
        <v>95</v>
      </c>
      <c r="D62" s="429"/>
      <c r="E62" s="429"/>
      <c r="F62" s="243">
        <v>0</v>
      </c>
      <c r="G62" s="243">
        <v>0</v>
      </c>
      <c r="H62" s="257"/>
    </row>
    <row r="63" spans="1:8" ht="15">
      <c r="A63" s="255"/>
      <c r="B63" s="249"/>
      <c r="C63" s="429" t="s">
        <v>94</v>
      </c>
      <c r="D63" s="429"/>
      <c r="E63" s="429"/>
      <c r="F63" s="243">
        <v>0</v>
      </c>
      <c r="G63" s="243">
        <v>0</v>
      </c>
      <c r="H63" s="257"/>
    </row>
    <row r="64" spans="1:8" ht="15">
      <c r="A64" s="255"/>
      <c r="B64" s="249"/>
      <c r="C64" s="429" t="s">
        <v>98</v>
      </c>
      <c r="D64" s="429"/>
      <c r="E64" s="429"/>
      <c r="F64" s="243">
        <v>0</v>
      </c>
      <c r="G64" s="243">
        <v>0</v>
      </c>
      <c r="H64" s="257"/>
    </row>
    <row r="65" spans="1:8" ht="15">
      <c r="A65" s="255"/>
      <c r="B65" s="235"/>
      <c r="C65" s="429" t="s">
        <v>97</v>
      </c>
      <c r="D65" s="429"/>
      <c r="E65" s="429"/>
      <c r="F65" s="244">
        <v>0</v>
      </c>
      <c r="G65" s="244">
        <v>0</v>
      </c>
      <c r="H65" s="257"/>
    </row>
    <row r="66" spans="1:8" ht="15">
      <c r="A66" s="255"/>
      <c r="B66" s="235"/>
      <c r="C66" s="229"/>
      <c r="D66" s="229"/>
      <c r="E66" s="229"/>
      <c r="F66" s="245"/>
      <c r="G66" s="245"/>
      <c r="H66" s="257"/>
    </row>
    <row r="67" spans="1:8" ht="15">
      <c r="A67" s="255"/>
      <c r="B67" s="428" t="s">
        <v>83</v>
      </c>
      <c r="C67" s="428"/>
      <c r="D67" s="428"/>
      <c r="E67" s="428"/>
      <c r="F67" s="246">
        <f>F68+F71+F72</f>
        <v>0</v>
      </c>
      <c r="G67" s="246">
        <f>G68+G71+G72</f>
        <v>565658</v>
      </c>
      <c r="H67" s="257"/>
    </row>
    <row r="68" spans="1:8" ht="15">
      <c r="A68" s="316"/>
      <c r="B68" s="229"/>
      <c r="C68" s="429" t="s">
        <v>96</v>
      </c>
      <c r="D68" s="429"/>
      <c r="E68" s="429"/>
      <c r="F68" s="243">
        <f>SUM(F69:F70)</f>
        <v>0</v>
      </c>
      <c r="G68" s="243">
        <v>0</v>
      </c>
      <c r="H68" s="257"/>
    </row>
    <row r="69" spans="1:8" ht="15">
      <c r="A69" s="255"/>
      <c r="B69" s="229"/>
      <c r="C69" s="429" t="s">
        <v>95</v>
      </c>
      <c r="D69" s="429"/>
      <c r="E69" s="429"/>
      <c r="F69" s="243">
        <v>0</v>
      </c>
      <c r="G69" s="243">
        <v>0</v>
      </c>
      <c r="H69" s="257"/>
    </row>
    <row r="70" spans="1:8" ht="15">
      <c r="A70" s="255"/>
      <c r="B70" s="249"/>
      <c r="C70" s="429" t="s">
        <v>94</v>
      </c>
      <c r="D70" s="429"/>
      <c r="E70" s="429"/>
      <c r="F70" s="243">
        <v>0</v>
      </c>
      <c r="G70" s="243">
        <v>0</v>
      </c>
      <c r="H70" s="257"/>
    </row>
    <row r="71" spans="1:8" ht="15">
      <c r="A71" s="255"/>
      <c r="B71" s="249"/>
      <c r="C71" s="429" t="s">
        <v>92</v>
      </c>
      <c r="D71" s="429"/>
      <c r="E71" s="429"/>
      <c r="F71" s="243">
        <v>0</v>
      </c>
      <c r="G71" s="244">
        <v>53736</v>
      </c>
      <c r="H71" s="257"/>
    </row>
    <row r="72" spans="1:8" ht="15">
      <c r="A72" s="255"/>
      <c r="B72" s="249"/>
      <c r="C72" s="429" t="s">
        <v>91</v>
      </c>
      <c r="D72" s="429"/>
      <c r="E72" s="429"/>
      <c r="F72" s="244">
        <v>0</v>
      </c>
      <c r="G72" s="244">
        <v>511922</v>
      </c>
      <c r="H72" s="257"/>
    </row>
    <row r="73" spans="1:8" ht="15">
      <c r="A73" s="255"/>
      <c r="B73" s="235"/>
      <c r="C73" s="229"/>
      <c r="D73" s="229"/>
      <c r="E73" s="229"/>
      <c r="H73" s="257"/>
    </row>
    <row r="74" spans="1:8" ht="15">
      <c r="A74" s="255"/>
      <c r="B74" s="428" t="s">
        <v>89</v>
      </c>
      <c r="C74" s="428"/>
      <c r="D74" s="428"/>
      <c r="E74" s="428"/>
      <c r="F74" s="317">
        <v>0</v>
      </c>
      <c r="G74" s="246">
        <v>-565658</v>
      </c>
      <c r="H74" s="257"/>
    </row>
    <row r="75" spans="1:8" ht="15">
      <c r="A75" s="255"/>
      <c r="B75" s="235"/>
      <c r="C75" s="235"/>
      <c r="D75" s="235"/>
      <c r="E75" s="235"/>
      <c r="F75" s="238"/>
      <c r="H75" s="257"/>
    </row>
    <row r="76" spans="1:8" ht="15">
      <c r="A76" s="430" t="s">
        <v>87</v>
      </c>
      <c r="B76" s="431"/>
      <c r="C76" s="431"/>
      <c r="D76" s="431"/>
      <c r="E76" s="431"/>
      <c r="F76" s="238">
        <f>F11-F24</f>
        <v>6615214.8999999985</v>
      </c>
      <c r="G76" s="246">
        <v>-6379683</v>
      </c>
      <c r="H76" s="258"/>
    </row>
    <row r="77" spans="1:8" ht="15">
      <c r="A77" s="318"/>
      <c r="B77" s="248"/>
      <c r="C77" s="248"/>
      <c r="D77" s="248"/>
      <c r="E77" s="248"/>
      <c r="H77" s="258"/>
    </row>
    <row r="78" spans="1:8" ht="15">
      <c r="A78" s="430" t="s">
        <v>86</v>
      </c>
      <c r="B78" s="431"/>
      <c r="C78" s="431"/>
      <c r="D78" s="431"/>
      <c r="E78" s="431"/>
      <c r="F78" s="151">
        <v>21244989</v>
      </c>
      <c r="G78" s="151">
        <v>14472296</v>
      </c>
      <c r="H78" s="258"/>
    </row>
    <row r="79" spans="1:8" ht="15">
      <c r="A79" s="430" t="s">
        <v>85</v>
      </c>
      <c r="B79" s="431"/>
      <c r="C79" s="431"/>
      <c r="D79" s="431"/>
      <c r="E79" s="431"/>
      <c r="F79" s="241">
        <v>27304935.11</v>
      </c>
      <c r="G79" s="241">
        <v>8092613</v>
      </c>
      <c r="H79" s="258"/>
    </row>
    <row r="80" spans="1:8" ht="15.75" thickBot="1">
      <c r="A80" s="319"/>
      <c r="B80" s="259"/>
      <c r="C80" s="259"/>
      <c r="D80" s="259"/>
      <c r="E80" s="259"/>
      <c r="F80" s="259"/>
      <c r="G80" s="343"/>
      <c r="H80" s="260"/>
    </row>
    <row r="82" spans="1:8" ht="24" customHeight="1">
      <c r="A82" s="371" t="s">
        <v>2</v>
      </c>
      <c r="B82" s="371"/>
      <c r="C82" s="371"/>
      <c r="D82" s="371"/>
      <c r="E82" s="371"/>
      <c r="F82" s="371"/>
      <c r="G82" s="371"/>
      <c r="H82" s="371"/>
    </row>
    <row r="83" spans="1:8" ht="15">
      <c r="A83" s="100"/>
      <c r="B83" s="100"/>
      <c r="C83" s="100"/>
      <c r="D83" s="100"/>
      <c r="E83" s="100"/>
      <c r="F83" s="100"/>
      <c r="G83" s="100"/>
      <c r="H83" s="100"/>
    </row>
    <row r="84" spans="1:8" ht="15">
      <c r="A84" s="100"/>
      <c r="B84" s="100"/>
      <c r="C84" s="100"/>
      <c r="D84" s="100"/>
      <c r="E84" s="100"/>
      <c r="F84" s="100"/>
      <c r="G84" s="100"/>
      <c r="H84" s="100"/>
    </row>
    <row r="86" spans="1:8" ht="15">
      <c r="A86" s="374" t="s">
        <v>206</v>
      </c>
      <c r="B86" s="374"/>
      <c r="G86" s="374" t="s">
        <v>201</v>
      </c>
      <c r="H86" s="374"/>
    </row>
    <row r="87" spans="1:8" ht="15">
      <c r="A87" s="370" t="s">
        <v>214</v>
      </c>
      <c r="B87" s="370"/>
      <c r="G87" s="370" t="s">
        <v>0</v>
      </c>
      <c r="H87" s="370"/>
    </row>
    <row r="89" spans="1:8" ht="15">
      <c r="A89" s="393"/>
      <c r="B89" s="393"/>
      <c r="C89" s="393"/>
      <c r="D89" s="393"/>
      <c r="E89" s="393"/>
      <c r="F89" s="393"/>
      <c r="G89" s="393"/>
      <c r="H89" s="393"/>
    </row>
  </sheetData>
  <mergeCells count="72">
    <mergeCell ref="A89:H89"/>
    <mergeCell ref="C71:E71"/>
    <mergeCell ref="C72:E72"/>
    <mergeCell ref="B74:E74"/>
    <mergeCell ref="A76:E76"/>
    <mergeCell ref="A78:E78"/>
    <mergeCell ref="A79:E79"/>
    <mergeCell ref="A82:H82"/>
    <mergeCell ref="A86:B86"/>
    <mergeCell ref="G86:H86"/>
    <mergeCell ref="A87:B87"/>
    <mergeCell ref="G87:H87"/>
    <mergeCell ref="C70:E70"/>
    <mergeCell ref="B56:E56"/>
    <mergeCell ref="A58:E58"/>
    <mergeCell ref="B60:E60"/>
    <mergeCell ref="C61:E61"/>
    <mergeCell ref="C62:E62"/>
    <mergeCell ref="C63:E63"/>
    <mergeCell ref="C64:E64"/>
    <mergeCell ref="C65:E65"/>
    <mergeCell ref="B67:E67"/>
    <mergeCell ref="C68:E68"/>
    <mergeCell ref="C69:E69"/>
    <mergeCell ref="C54:E54"/>
    <mergeCell ref="A44:E44"/>
    <mergeCell ref="K45:N45"/>
    <mergeCell ref="B46:E46"/>
    <mergeCell ref="M46:N46"/>
    <mergeCell ref="C47:E47"/>
    <mergeCell ref="M47:N47"/>
    <mergeCell ref="C48:E48"/>
    <mergeCell ref="C49:E49"/>
    <mergeCell ref="B51:E51"/>
    <mergeCell ref="C52:E52"/>
    <mergeCell ref="C53:E53"/>
    <mergeCell ref="B42:E42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29:E29"/>
    <mergeCell ref="C17:E17"/>
    <mergeCell ref="C18:E18"/>
    <mergeCell ref="C19:E19"/>
    <mergeCell ref="C20:E20"/>
    <mergeCell ref="C21:E21"/>
    <mergeCell ref="C22:D22"/>
    <mergeCell ref="B24:E24"/>
    <mergeCell ref="C25:E25"/>
    <mergeCell ref="C26:E26"/>
    <mergeCell ref="C27:E27"/>
    <mergeCell ref="C28:E28"/>
    <mergeCell ref="C16:E16"/>
    <mergeCell ref="A2:H2"/>
    <mergeCell ref="A3:H3"/>
    <mergeCell ref="A4:H4"/>
    <mergeCell ref="A5:H5"/>
    <mergeCell ref="A7:D7"/>
    <mergeCell ref="A9:E9"/>
    <mergeCell ref="B11:E11"/>
    <mergeCell ref="C12:E12"/>
    <mergeCell ref="C13:E13"/>
    <mergeCell ref="C14:E14"/>
    <mergeCell ref="C15:E15"/>
  </mergeCells>
  <printOptions/>
  <pageMargins left="0.7" right="0.7" top="0.75" bottom="0.75" header="0.3" footer="0.3"/>
  <pageSetup fitToHeight="1" fitToWidth="1" horizontalDpi="600" verticalDpi="600" orientation="portrait" paperSize="5" scale="7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R45"/>
  <sheetViews>
    <sheetView showGridLines="0" showRowColHeaders="0" tabSelected="1" workbookViewId="0" topLeftCell="A1">
      <selection activeCell="C21" sqref="C21:D21"/>
    </sheetView>
  </sheetViews>
  <sheetFormatPr defaultColWidth="0" defaultRowHeight="15" zeroHeight="1"/>
  <cols>
    <col min="1" max="1" width="2.140625" style="55" customWidth="1"/>
    <col min="2" max="2" width="3.00390625" style="55" customWidth="1"/>
    <col min="3" max="3" width="23.00390625" style="55" customWidth="1"/>
    <col min="4" max="4" width="27.57421875" style="55" customWidth="1"/>
    <col min="5" max="9" width="21.00390625" style="55" customWidth="1"/>
    <col min="10" max="10" width="3.00390625" style="55" customWidth="1"/>
    <col min="11" max="11" width="2.57421875" style="55" customWidth="1"/>
    <col min="12" max="256" width="0" style="55" hidden="1" customWidth="1"/>
    <col min="257" max="257" width="2.140625" style="55" customWidth="1"/>
    <col min="258" max="259" width="3.00390625" style="55" customWidth="1"/>
    <col min="260" max="260" width="2.57421875" style="55" customWidth="1"/>
    <col min="261" max="505" width="0" style="55" hidden="1" customWidth="1"/>
    <col min="506" max="506" width="2.140625" style="55" customWidth="1"/>
    <col min="507" max="507" width="3.00390625" style="55" customWidth="1"/>
    <col min="508" max="508" width="23.00390625" style="55" customWidth="1"/>
    <col min="509" max="509" width="27.57421875" style="55" customWidth="1"/>
    <col min="510" max="514" width="21.00390625" style="55" customWidth="1"/>
    <col min="515" max="515" width="3.00390625" style="55" customWidth="1"/>
    <col min="516" max="516" width="2.57421875" style="55" customWidth="1"/>
    <col min="517" max="761" width="0" style="55" hidden="1" customWidth="1"/>
    <col min="762" max="762" width="2.140625" style="55" customWidth="1"/>
    <col min="763" max="763" width="3.00390625" style="55" customWidth="1"/>
    <col min="764" max="764" width="23.00390625" style="55" customWidth="1"/>
    <col min="765" max="765" width="27.57421875" style="55" customWidth="1"/>
    <col min="766" max="770" width="21.00390625" style="55" customWidth="1"/>
    <col min="771" max="771" width="3.00390625" style="55" customWidth="1"/>
    <col min="772" max="772" width="2.57421875" style="55" customWidth="1"/>
    <col min="773" max="1017" width="0" style="55" hidden="1" customWidth="1"/>
    <col min="1018" max="1018" width="2.140625" style="55" customWidth="1"/>
    <col min="1019" max="1019" width="3.00390625" style="55" customWidth="1"/>
    <col min="1020" max="1020" width="23.00390625" style="55" customWidth="1"/>
    <col min="1021" max="1021" width="27.57421875" style="55" customWidth="1"/>
    <col min="1022" max="1026" width="21.00390625" style="55" customWidth="1"/>
    <col min="1027" max="1027" width="3.00390625" style="55" customWidth="1"/>
    <col min="1028" max="1028" width="2.57421875" style="55" customWidth="1"/>
    <col min="1029" max="1273" width="0" style="55" hidden="1" customWidth="1"/>
    <col min="1274" max="1274" width="2.140625" style="55" customWidth="1"/>
    <col min="1275" max="1275" width="3.00390625" style="55" customWidth="1"/>
    <col min="1276" max="1276" width="23.00390625" style="55" customWidth="1"/>
    <col min="1277" max="1277" width="27.57421875" style="55" customWidth="1"/>
    <col min="1278" max="1282" width="21.00390625" style="55" customWidth="1"/>
    <col min="1283" max="1283" width="3.00390625" style="55" customWidth="1"/>
    <col min="1284" max="1284" width="2.57421875" style="55" customWidth="1"/>
    <col min="1285" max="1529" width="0" style="55" hidden="1" customWidth="1"/>
    <col min="1530" max="1530" width="2.140625" style="55" customWidth="1"/>
    <col min="1531" max="1531" width="3.00390625" style="55" customWidth="1"/>
    <col min="1532" max="1532" width="23.00390625" style="55" customWidth="1"/>
    <col min="1533" max="1533" width="27.57421875" style="55" customWidth="1"/>
    <col min="1534" max="1538" width="21.00390625" style="55" customWidth="1"/>
    <col min="1539" max="1539" width="3.00390625" style="55" customWidth="1"/>
    <col min="1540" max="1540" width="2.57421875" style="55" customWidth="1"/>
    <col min="1541" max="1785" width="0" style="55" hidden="1" customWidth="1"/>
    <col min="1786" max="1786" width="2.140625" style="55" customWidth="1"/>
    <col min="1787" max="1787" width="3.00390625" style="55" customWidth="1"/>
    <col min="1788" max="1788" width="23.00390625" style="55" customWidth="1"/>
    <col min="1789" max="1789" width="27.57421875" style="55" customWidth="1"/>
    <col min="1790" max="1794" width="21.00390625" style="55" customWidth="1"/>
    <col min="1795" max="1795" width="3.00390625" style="55" customWidth="1"/>
    <col min="1796" max="1796" width="2.57421875" style="55" customWidth="1"/>
    <col min="1797" max="2041" width="0" style="55" hidden="1" customWidth="1"/>
    <col min="2042" max="2042" width="2.140625" style="55" customWidth="1"/>
    <col min="2043" max="2043" width="3.00390625" style="55" customWidth="1"/>
    <col min="2044" max="2044" width="23.00390625" style="55" customWidth="1"/>
    <col min="2045" max="2045" width="27.57421875" style="55" customWidth="1"/>
    <col min="2046" max="2050" width="21.00390625" style="55" customWidth="1"/>
    <col min="2051" max="2051" width="3.00390625" style="55" customWidth="1"/>
    <col min="2052" max="2052" width="2.57421875" style="55" customWidth="1"/>
    <col min="2053" max="2297" width="0" style="55" hidden="1" customWidth="1"/>
    <col min="2298" max="2298" width="2.140625" style="55" customWidth="1"/>
    <col min="2299" max="2299" width="3.00390625" style="55" customWidth="1"/>
    <col min="2300" max="2300" width="23.00390625" style="55" customWidth="1"/>
    <col min="2301" max="2301" width="27.57421875" style="55" customWidth="1"/>
    <col min="2302" max="2306" width="21.00390625" style="55" customWidth="1"/>
    <col min="2307" max="2307" width="3.00390625" style="55" customWidth="1"/>
    <col min="2308" max="2308" width="2.57421875" style="55" customWidth="1"/>
    <col min="2309" max="2553" width="0" style="55" hidden="1" customWidth="1"/>
    <col min="2554" max="2554" width="2.140625" style="55" customWidth="1"/>
    <col min="2555" max="2555" width="3.00390625" style="55" customWidth="1"/>
    <col min="2556" max="2556" width="23.00390625" style="55" customWidth="1"/>
    <col min="2557" max="2557" width="27.57421875" style="55" customWidth="1"/>
    <col min="2558" max="2562" width="21.00390625" style="55" customWidth="1"/>
    <col min="2563" max="2563" width="3.00390625" style="55" customWidth="1"/>
    <col min="2564" max="2564" width="2.57421875" style="55" customWidth="1"/>
    <col min="2565" max="2809" width="0" style="55" hidden="1" customWidth="1"/>
    <col min="2810" max="2810" width="2.140625" style="55" customWidth="1"/>
    <col min="2811" max="2811" width="3.00390625" style="55" customWidth="1"/>
    <col min="2812" max="2812" width="23.00390625" style="55" customWidth="1"/>
    <col min="2813" max="2813" width="27.57421875" style="55" customWidth="1"/>
    <col min="2814" max="2818" width="21.00390625" style="55" customWidth="1"/>
    <col min="2819" max="2819" width="3.00390625" style="55" customWidth="1"/>
    <col min="2820" max="2820" width="2.57421875" style="55" customWidth="1"/>
    <col min="2821" max="3065" width="0" style="55" hidden="1" customWidth="1"/>
    <col min="3066" max="3066" width="2.140625" style="55" customWidth="1"/>
    <col min="3067" max="3067" width="3.00390625" style="55" customWidth="1"/>
    <col min="3068" max="3068" width="23.00390625" style="55" customWidth="1"/>
    <col min="3069" max="3069" width="27.57421875" style="55" customWidth="1"/>
    <col min="3070" max="3074" width="21.00390625" style="55" customWidth="1"/>
    <col min="3075" max="3075" width="3.00390625" style="55" customWidth="1"/>
    <col min="3076" max="3076" width="2.57421875" style="55" customWidth="1"/>
    <col min="3077" max="3321" width="0" style="55" hidden="1" customWidth="1"/>
    <col min="3322" max="3322" width="2.140625" style="55" customWidth="1"/>
    <col min="3323" max="3323" width="3.00390625" style="55" customWidth="1"/>
    <col min="3324" max="3324" width="23.00390625" style="55" customWidth="1"/>
    <col min="3325" max="3325" width="27.57421875" style="55" customWidth="1"/>
    <col min="3326" max="3330" width="21.00390625" style="55" customWidth="1"/>
    <col min="3331" max="3331" width="3.00390625" style="55" customWidth="1"/>
    <col min="3332" max="3332" width="2.57421875" style="55" customWidth="1"/>
    <col min="3333" max="3577" width="0" style="55" hidden="1" customWidth="1"/>
    <col min="3578" max="3578" width="2.140625" style="55" customWidth="1"/>
    <col min="3579" max="3579" width="3.00390625" style="55" customWidth="1"/>
    <col min="3580" max="3580" width="23.00390625" style="55" customWidth="1"/>
    <col min="3581" max="3581" width="27.57421875" style="55" customWidth="1"/>
    <col min="3582" max="3586" width="21.00390625" style="55" customWidth="1"/>
    <col min="3587" max="3587" width="3.00390625" style="55" customWidth="1"/>
    <col min="3588" max="3588" width="2.57421875" style="55" customWidth="1"/>
    <col min="3589" max="3833" width="0" style="55" hidden="1" customWidth="1"/>
    <col min="3834" max="3834" width="2.140625" style="55" customWidth="1"/>
    <col min="3835" max="3835" width="3.00390625" style="55" customWidth="1"/>
    <col min="3836" max="3836" width="23.00390625" style="55" customWidth="1"/>
    <col min="3837" max="3837" width="27.57421875" style="55" customWidth="1"/>
    <col min="3838" max="3842" width="21.00390625" style="55" customWidth="1"/>
    <col min="3843" max="3843" width="3.00390625" style="55" customWidth="1"/>
    <col min="3844" max="3844" width="2.57421875" style="55" customWidth="1"/>
    <col min="3845" max="4089" width="0" style="55" hidden="1" customWidth="1"/>
    <col min="4090" max="4090" width="2.140625" style="55" customWidth="1"/>
    <col min="4091" max="4091" width="3.00390625" style="55" customWidth="1"/>
    <col min="4092" max="4092" width="23.00390625" style="55" customWidth="1"/>
    <col min="4093" max="4093" width="27.57421875" style="55" customWidth="1"/>
    <col min="4094" max="4098" width="21.00390625" style="55" customWidth="1"/>
    <col min="4099" max="4099" width="3.00390625" style="55" customWidth="1"/>
    <col min="4100" max="4100" width="2.57421875" style="55" customWidth="1"/>
    <col min="4101" max="4345" width="0" style="55" hidden="1" customWidth="1"/>
    <col min="4346" max="4346" width="2.140625" style="55" customWidth="1"/>
    <col min="4347" max="4347" width="3.00390625" style="55" customWidth="1"/>
    <col min="4348" max="4348" width="23.00390625" style="55" customWidth="1"/>
    <col min="4349" max="4349" width="27.57421875" style="55" customWidth="1"/>
    <col min="4350" max="4354" width="21.00390625" style="55" customWidth="1"/>
    <col min="4355" max="4355" width="3.00390625" style="55" customWidth="1"/>
    <col min="4356" max="4356" width="2.57421875" style="55" customWidth="1"/>
    <col min="4357" max="4601" width="0" style="55" hidden="1" customWidth="1"/>
    <col min="4602" max="4602" width="2.140625" style="55" customWidth="1"/>
    <col min="4603" max="4603" width="3.00390625" style="55" customWidth="1"/>
    <col min="4604" max="4604" width="23.00390625" style="55" customWidth="1"/>
    <col min="4605" max="4605" width="27.57421875" style="55" customWidth="1"/>
    <col min="4606" max="4610" width="21.00390625" style="55" customWidth="1"/>
    <col min="4611" max="4611" width="3.00390625" style="55" customWidth="1"/>
    <col min="4612" max="4612" width="2.57421875" style="55" customWidth="1"/>
    <col min="4613" max="4857" width="0" style="55" hidden="1" customWidth="1"/>
    <col min="4858" max="4858" width="2.140625" style="55" customWidth="1"/>
    <col min="4859" max="4859" width="3.00390625" style="55" customWidth="1"/>
    <col min="4860" max="4860" width="23.00390625" style="55" customWidth="1"/>
    <col min="4861" max="4861" width="27.57421875" style="55" customWidth="1"/>
    <col min="4862" max="4866" width="21.00390625" style="55" customWidth="1"/>
    <col min="4867" max="4867" width="3.00390625" style="55" customWidth="1"/>
    <col min="4868" max="4868" width="2.57421875" style="55" customWidth="1"/>
    <col min="4869" max="5113" width="0" style="55" hidden="1" customWidth="1"/>
    <col min="5114" max="5114" width="2.140625" style="55" customWidth="1"/>
    <col min="5115" max="5115" width="3.00390625" style="55" customWidth="1"/>
    <col min="5116" max="5116" width="23.00390625" style="55" customWidth="1"/>
    <col min="5117" max="5117" width="27.57421875" style="55" customWidth="1"/>
    <col min="5118" max="5122" width="21.00390625" style="55" customWidth="1"/>
    <col min="5123" max="5123" width="3.00390625" style="55" customWidth="1"/>
    <col min="5124" max="5124" width="2.57421875" style="55" customWidth="1"/>
    <col min="5125" max="5369" width="0" style="55" hidden="1" customWidth="1"/>
    <col min="5370" max="5370" width="2.140625" style="55" customWidth="1"/>
    <col min="5371" max="5371" width="3.00390625" style="55" customWidth="1"/>
    <col min="5372" max="5372" width="23.00390625" style="55" customWidth="1"/>
    <col min="5373" max="5373" width="27.57421875" style="55" customWidth="1"/>
    <col min="5374" max="5378" width="21.00390625" style="55" customWidth="1"/>
    <col min="5379" max="5379" width="3.00390625" style="55" customWidth="1"/>
    <col min="5380" max="5380" width="2.57421875" style="55" customWidth="1"/>
    <col min="5381" max="5625" width="0" style="55" hidden="1" customWidth="1"/>
    <col min="5626" max="5626" width="2.140625" style="55" customWidth="1"/>
    <col min="5627" max="5627" width="3.00390625" style="55" customWidth="1"/>
    <col min="5628" max="5628" width="23.00390625" style="55" customWidth="1"/>
    <col min="5629" max="5629" width="27.57421875" style="55" customWidth="1"/>
    <col min="5630" max="5634" width="21.00390625" style="55" customWidth="1"/>
    <col min="5635" max="5635" width="3.00390625" style="55" customWidth="1"/>
    <col min="5636" max="5636" width="2.57421875" style="55" customWidth="1"/>
    <col min="5637" max="5881" width="0" style="55" hidden="1" customWidth="1"/>
    <col min="5882" max="5882" width="2.140625" style="55" customWidth="1"/>
    <col min="5883" max="5883" width="3.00390625" style="55" customWidth="1"/>
    <col min="5884" max="5884" width="23.00390625" style="55" customWidth="1"/>
    <col min="5885" max="5885" width="27.57421875" style="55" customWidth="1"/>
    <col min="5886" max="5890" width="21.00390625" style="55" customWidth="1"/>
    <col min="5891" max="5891" width="3.00390625" style="55" customWidth="1"/>
    <col min="5892" max="5892" width="2.57421875" style="55" customWidth="1"/>
    <col min="5893" max="6137" width="0" style="55" hidden="1" customWidth="1"/>
    <col min="6138" max="6138" width="2.140625" style="55" customWidth="1"/>
    <col min="6139" max="6139" width="3.00390625" style="55" customWidth="1"/>
    <col min="6140" max="6140" width="23.00390625" style="55" customWidth="1"/>
    <col min="6141" max="6141" width="27.57421875" style="55" customWidth="1"/>
    <col min="6142" max="6146" width="21.00390625" style="55" customWidth="1"/>
    <col min="6147" max="6147" width="3.00390625" style="55" customWidth="1"/>
    <col min="6148" max="6148" width="2.57421875" style="55" customWidth="1"/>
    <col min="6149" max="6393" width="0" style="55" hidden="1" customWidth="1"/>
    <col min="6394" max="6394" width="2.140625" style="55" customWidth="1"/>
    <col min="6395" max="6395" width="3.00390625" style="55" customWidth="1"/>
    <col min="6396" max="6396" width="23.00390625" style="55" customWidth="1"/>
    <col min="6397" max="6397" width="27.57421875" style="55" customWidth="1"/>
    <col min="6398" max="6402" width="21.00390625" style="55" customWidth="1"/>
    <col min="6403" max="6403" width="3.00390625" style="55" customWidth="1"/>
    <col min="6404" max="6404" width="2.57421875" style="55" customWidth="1"/>
    <col min="6405" max="6649" width="0" style="55" hidden="1" customWidth="1"/>
    <col min="6650" max="6650" width="2.140625" style="55" customWidth="1"/>
    <col min="6651" max="6651" width="3.00390625" style="55" customWidth="1"/>
    <col min="6652" max="6652" width="23.00390625" style="55" customWidth="1"/>
    <col min="6653" max="6653" width="27.57421875" style="55" customWidth="1"/>
    <col min="6654" max="6658" width="21.00390625" style="55" customWidth="1"/>
    <col min="6659" max="6659" width="3.00390625" style="55" customWidth="1"/>
    <col min="6660" max="6660" width="2.57421875" style="55" customWidth="1"/>
    <col min="6661" max="6905" width="0" style="55" hidden="1" customWidth="1"/>
    <col min="6906" max="6906" width="2.140625" style="55" customWidth="1"/>
    <col min="6907" max="6907" width="3.00390625" style="55" customWidth="1"/>
    <col min="6908" max="6908" width="23.00390625" style="55" customWidth="1"/>
    <col min="6909" max="6909" width="27.57421875" style="55" customWidth="1"/>
    <col min="6910" max="6914" width="21.00390625" style="55" customWidth="1"/>
    <col min="6915" max="6915" width="3.00390625" style="55" customWidth="1"/>
    <col min="6916" max="6916" width="2.57421875" style="55" customWidth="1"/>
    <col min="6917" max="7161" width="0" style="55" hidden="1" customWidth="1"/>
    <col min="7162" max="7162" width="2.140625" style="55" customWidth="1"/>
    <col min="7163" max="7163" width="3.00390625" style="55" customWidth="1"/>
    <col min="7164" max="7164" width="23.00390625" style="55" customWidth="1"/>
    <col min="7165" max="7165" width="27.57421875" style="55" customWidth="1"/>
    <col min="7166" max="7170" width="21.00390625" style="55" customWidth="1"/>
    <col min="7171" max="7171" width="3.00390625" style="55" customWidth="1"/>
    <col min="7172" max="7172" width="2.57421875" style="55" customWidth="1"/>
    <col min="7173" max="7417" width="0" style="55" hidden="1" customWidth="1"/>
    <col min="7418" max="7418" width="2.140625" style="55" customWidth="1"/>
    <col min="7419" max="7419" width="3.00390625" style="55" customWidth="1"/>
    <col min="7420" max="7420" width="23.00390625" style="55" customWidth="1"/>
    <col min="7421" max="7421" width="27.57421875" style="55" customWidth="1"/>
    <col min="7422" max="7426" width="21.00390625" style="55" customWidth="1"/>
    <col min="7427" max="7427" width="3.00390625" style="55" customWidth="1"/>
    <col min="7428" max="7428" width="2.57421875" style="55" customWidth="1"/>
    <col min="7429" max="7673" width="0" style="55" hidden="1" customWidth="1"/>
    <col min="7674" max="7674" width="2.140625" style="55" customWidth="1"/>
    <col min="7675" max="7675" width="3.00390625" style="55" customWidth="1"/>
    <col min="7676" max="7676" width="23.00390625" style="55" customWidth="1"/>
    <col min="7677" max="7677" width="27.57421875" style="55" customWidth="1"/>
    <col min="7678" max="7682" width="21.00390625" style="55" customWidth="1"/>
    <col min="7683" max="7683" width="3.00390625" style="55" customWidth="1"/>
    <col min="7684" max="7684" width="2.57421875" style="55" customWidth="1"/>
    <col min="7685" max="7929" width="0" style="55" hidden="1" customWidth="1"/>
    <col min="7930" max="7930" width="2.140625" style="55" customWidth="1"/>
    <col min="7931" max="7931" width="3.00390625" style="55" customWidth="1"/>
    <col min="7932" max="7932" width="23.00390625" style="55" customWidth="1"/>
    <col min="7933" max="7933" width="27.57421875" style="55" customWidth="1"/>
    <col min="7934" max="7938" width="21.00390625" style="55" customWidth="1"/>
    <col min="7939" max="7939" width="3.00390625" style="55" customWidth="1"/>
    <col min="7940" max="7940" width="2.57421875" style="55" customWidth="1"/>
    <col min="7941" max="8185" width="0" style="55" hidden="1" customWidth="1"/>
    <col min="8186" max="8186" width="2.140625" style="55" customWidth="1"/>
    <col min="8187" max="8187" width="3.00390625" style="55" customWidth="1"/>
    <col min="8188" max="8188" width="23.00390625" style="55" customWidth="1"/>
    <col min="8189" max="8189" width="27.57421875" style="55" customWidth="1"/>
    <col min="8190" max="8194" width="21.00390625" style="55" customWidth="1"/>
    <col min="8195" max="8195" width="3.00390625" style="55" customWidth="1"/>
    <col min="8196" max="8196" width="2.57421875" style="55" customWidth="1"/>
    <col min="8197" max="8441" width="0" style="55" hidden="1" customWidth="1"/>
    <col min="8442" max="8442" width="2.140625" style="55" customWidth="1"/>
    <col min="8443" max="8443" width="3.00390625" style="55" customWidth="1"/>
    <col min="8444" max="8444" width="23.00390625" style="55" customWidth="1"/>
    <col min="8445" max="8445" width="27.57421875" style="55" customWidth="1"/>
    <col min="8446" max="8450" width="21.00390625" style="55" customWidth="1"/>
    <col min="8451" max="8451" width="3.00390625" style="55" customWidth="1"/>
    <col min="8452" max="8452" width="2.57421875" style="55" customWidth="1"/>
    <col min="8453" max="8697" width="0" style="55" hidden="1" customWidth="1"/>
    <col min="8698" max="8698" width="2.140625" style="55" customWidth="1"/>
    <col min="8699" max="8699" width="3.00390625" style="55" customWidth="1"/>
    <col min="8700" max="8700" width="23.00390625" style="55" customWidth="1"/>
    <col min="8701" max="8701" width="27.57421875" style="55" customWidth="1"/>
    <col min="8702" max="8706" width="21.00390625" style="55" customWidth="1"/>
    <col min="8707" max="8707" width="3.00390625" style="55" customWidth="1"/>
    <col min="8708" max="8708" width="2.57421875" style="55" customWidth="1"/>
    <col min="8709" max="8953" width="0" style="55" hidden="1" customWidth="1"/>
    <col min="8954" max="8954" width="2.140625" style="55" customWidth="1"/>
    <col min="8955" max="8955" width="3.00390625" style="55" customWidth="1"/>
    <col min="8956" max="8956" width="23.00390625" style="55" customWidth="1"/>
    <col min="8957" max="8957" width="27.57421875" style="55" customWidth="1"/>
    <col min="8958" max="8962" width="21.00390625" style="55" customWidth="1"/>
    <col min="8963" max="8963" width="3.00390625" style="55" customWidth="1"/>
    <col min="8964" max="8964" width="2.57421875" style="55" customWidth="1"/>
    <col min="8965" max="9209" width="0" style="55" hidden="1" customWidth="1"/>
    <col min="9210" max="9210" width="2.140625" style="55" customWidth="1"/>
    <col min="9211" max="9211" width="3.00390625" style="55" customWidth="1"/>
    <col min="9212" max="9212" width="23.00390625" style="55" customWidth="1"/>
    <col min="9213" max="9213" width="27.57421875" style="55" customWidth="1"/>
    <col min="9214" max="9218" width="21.00390625" style="55" customWidth="1"/>
    <col min="9219" max="9219" width="3.00390625" style="55" customWidth="1"/>
    <col min="9220" max="9220" width="2.57421875" style="55" customWidth="1"/>
    <col min="9221" max="9465" width="0" style="55" hidden="1" customWidth="1"/>
    <col min="9466" max="9466" width="2.140625" style="55" customWidth="1"/>
    <col min="9467" max="9467" width="3.00390625" style="55" customWidth="1"/>
    <col min="9468" max="9468" width="23.00390625" style="55" customWidth="1"/>
    <col min="9469" max="9469" width="27.57421875" style="55" customWidth="1"/>
    <col min="9470" max="9474" width="21.00390625" style="55" customWidth="1"/>
    <col min="9475" max="9475" width="3.00390625" style="55" customWidth="1"/>
    <col min="9476" max="9476" width="2.57421875" style="55" customWidth="1"/>
    <col min="9477" max="9721" width="0" style="55" hidden="1" customWidth="1"/>
    <col min="9722" max="9722" width="2.140625" style="55" customWidth="1"/>
    <col min="9723" max="9723" width="3.00390625" style="55" customWidth="1"/>
    <col min="9724" max="9724" width="23.00390625" style="55" customWidth="1"/>
    <col min="9725" max="9725" width="27.57421875" style="55" customWidth="1"/>
    <col min="9726" max="9730" width="21.00390625" style="55" customWidth="1"/>
    <col min="9731" max="9731" width="3.00390625" style="55" customWidth="1"/>
    <col min="9732" max="9732" width="2.57421875" style="55" customWidth="1"/>
    <col min="9733" max="9977" width="0" style="55" hidden="1" customWidth="1"/>
    <col min="9978" max="9978" width="2.140625" style="55" customWidth="1"/>
    <col min="9979" max="9979" width="3.00390625" style="55" customWidth="1"/>
    <col min="9980" max="9980" width="23.00390625" style="55" customWidth="1"/>
    <col min="9981" max="9981" width="27.57421875" style="55" customWidth="1"/>
    <col min="9982" max="9986" width="21.00390625" style="55" customWidth="1"/>
    <col min="9987" max="9987" width="3.00390625" style="55" customWidth="1"/>
    <col min="9988" max="9988" width="2.57421875" style="55" customWidth="1"/>
    <col min="9989" max="10233" width="0" style="55" hidden="1" customWidth="1"/>
    <col min="10234" max="10234" width="2.140625" style="55" customWidth="1"/>
    <col min="10235" max="10235" width="3.00390625" style="55" customWidth="1"/>
    <col min="10236" max="10236" width="23.00390625" style="55" customWidth="1"/>
    <col min="10237" max="10237" width="27.57421875" style="55" customWidth="1"/>
    <col min="10238" max="10242" width="21.00390625" style="55" customWidth="1"/>
    <col min="10243" max="10243" width="3.00390625" style="55" customWidth="1"/>
    <col min="10244" max="10244" width="2.57421875" style="55" customWidth="1"/>
    <col min="10245" max="10489" width="0" style="55" hidden="1" customWidth="1"/>
    <col min="10490" max="10490" width="2.140625" style="55" customWidth="1"/>
    <col min="10491" max="10491" width="3.00390625" style="55" customWidth="1"/>
    <col min="10492" max="10492" width="23.00390625" style="55" customWidth="1"/>
    <col min="10493" max="10493" width="27.57421875" style="55" customWidth="1"/>
    <col min="10494" max="10498" width="21.00390625" style="55" customWidth="1"/>
    <col min="10499" max="10499" width="3.00390625" style="55" customWidth="1"/>
    <col min="10500" max="10500" width="2.57421875" style="55" customWidth="1"/>
    <col min="10501" max="10745" width="0" style="55" hidden="1" customWidth="1"/>
    <col min="10746" max="10746" width="2.140625" style="55" customWidth="1"/>
    <col min="10747" max="10747" width="3.00390625" style="55" customWidth="1"/>
    <col min="10748" max="10748" width="23.00390625" style="55" customWidth="1"/>
    <col min="10749" max="10749" width="27.57421875" style="55" customWidth="1"/>
    <col min="10750" max="10754" width="21.00390625" style="55" customWidth="1"/>
    <col min="10755" max="10755" width="3.00390625" style="55" customWidth="1"/>
    <col min="10756" max="10756" width="2.57421875" style="55" customWidth="1"/>
    <col min="10757" max="11001" width="0" style="55" hidden="1" customWidth="1"/>
    <col min="11002" max="11002" width="2.140625" style="55" customWidth="1"/>
    <col min="11003" max="11003" width="3.00390625" style="55" customWidth="1"/>
    <col min="11004" max="11004" width="23.00390625" style="55" customWidth="1"/>
    <col min="11005" max="11005" width="27.57421875" style="55" customWidth="1"/>
    <col min="11006" max="11010" width="21.00390625" style="55" customWidth="1"/>
    <col min="11011" max="11011" width="3.00390625" style="55" customWidth="1"/>
    <col min="11012" max="11012" width="2.57421875" style="55" customWidth="1"/>
    <col min="11013" max="11257" width="0" style="55" hidden="1" customWidth="1"/>
    <col min="11258" max="11258" width="2.140625" style="55" customWidth="1"/>
    <col min="11259" max="11259" width="3.00390625" style="55" customWidth="1"/>
    <col min="11260" max="11260" width="23.00390625" style="55" customWidth="1"/>
    <col min="11261" max="11261" width="27.57421875" style="55" customWidth="1"/>
    <col min="11262" max="11266" width="21.00390625" style="55" customWidth="1"/>
    <col min="11267" max="11267" width="3.00390625" style="55" customWidth="1"/>
    <col min="11268" max="11268" width="2.57421875" style="55" customWidth="1"/>
    <col min="11269" max="11513" width="0" style="55" hidden="1" customWidth="1"/>
    <col min="11514" max="11514" width="2.140625" style="55" customWidth="1"/>
    <col min="11515" max="11515" width="3.00390625" style="55" customWidth="1"/>
    <col min="11516" max="11516" width="23.00390625" style="55" customWidth="1"/>
    <col min="11517" max="11517" width="27.57421875" style="55" customWidth="1"/>
    <col min="11518" max="11522" width="21.00390625" style="55" customWidth="1"/>
    <col min="11523" max="11523" width="3.00390625" style="55" customWidth="1"/>
    <col min="11524" max="11524" width="2.57421875" style="55" customWidth="1"/>
    <col min="11525" max="11769" width="0" style="55" hidden="1" customWidth="1"/>
    <col min="11770" max="11770" width="2.140625" style="55" customWidth="1"/>
    <col min="11771" max="11771" width="3.00390625" style="55" customWidth="1"/>
    <col min="11772" max="11772" width="23.00390625" style="55" customWidth="1"/>
    <col min="11773" max="11773" width="27.57421875" style="55" customWidth="1"/>
    <col min="11774" max="11778" width="21.00390625" style="55" customWidth="1"/>
    <col min="11779" max="11779" width="3.00390625" style="55" customWidth="1"/>
    <col min="11780" max="11780" width="2.57421875" style="55" customWidth="1"/>
    <col min="11781" max="12025" width="0" style="55" hidden="1" customWidth="1"/>
    <col min="12026" max="12026" width="2.140625" style="55" customWidth="1"/>
    <col min="12027" max="12027" width="3.00390625" style="55" customWidth="1"/>
    <col min="12028" max="12028" width="23.00390625" style="55" customWidth="1"/>
    <col min="12029" max="12029" width="27.57421875" style="55" customWidth="1"/>
    <col min="12030" max="12034" width="21.00390625" style="55" customWidth="1"/>
    <col min="12035" max="12035" width="3.00390625" style="55" customWidth="1"/>
    <col min="12036" max="12036" width="2.57421875" style="55" customWidth="1"/>
    <col min="12037" max="12281" width="0" style="55" hidden="1" customWidth="1"/>
    <col min="12282" max="12282" width="2.140625" style="55" customWidth="1"/>
    <col min="12283" max="12283" width="3.00390625" style="55" customWidth="1"/>
    <col min="12284" max="12284" width="23.00390625" style="55" customWidth="1"/>
    <col min="12285" max="12285" width="27.57421875" style="55" customWidth="1"/>
    <col min="12286" max="12290" width="21.00390625" style="55" customWidth="1"/>
    <col min="12291" max="12291" width="3.00390625" style="55" customWidth="1"/>
    <col min="12292" max="12292" width="2.57421875" style="55" customWidth="1"/>
    <col min="12293" max="12537" width="0" style="55" hidden="1" customWidth="1"/>
    <col min="12538" max="12538" width="2.140625" style="55" customWidth="1"/>
    <col min="12539" max="12539" width="3.00390625" style="55" customWidth="1"/>
    <col min="12540" max="12540" width="23.00390625" style="55" customWidth="1"/>
    <col min="12541" max="12541" width="27.57421875" style="55" customWidth="1"/>
    <col min="12542" max="12546" width="21.00390625" style="55" customWidth="1"/>
    <col min="12547" max="12547" width="3.00390625" style="55" customWidth="1"/>
    <col min="12548" max="12548" width="2.57421875" style="55" customWidth="1"/>
    <col min="12549" max="12793" width="0" style="55" hidden="1" customWidth="1"/>
    <col min="12794" max="12794" width="2.140625" style="55" customWidth="1"/>
    <col min="12795" max="12795" width="3.00390625" style="55" customWidth="1"/>
    <col min="12796" max="12796" width="23.00390625" style="55" customWidth="1"/>
    <col min="12797" max="12797" width="27.57421875" style="55" customWidth="1"/>
    <col min="12798" max="12802" width="21.00390625" style="55" customWidth="1"/>
    <col min="12803" max="12803" width="3.00390625" style="55" customWidth="1"/>
    <col min="12804" max="12804" width="2.57421875" style="55" customWidth="1"/>
    <col min="12805" max="13049" width="0" style="55" hidden="1" customWidth="1"/>
    <col min="13050" max="13050" width="2.140625" style="55" customWidth="1"/>
    <col min="13051" max="13051" width="3.00390625" style="55" customWidth="1"/>
    <col min="13052" max="13052" width="23.00390625" style="55" customWidth="1"/>
    <col min="13053" max="13053" width="27.57421875" style="55" customWidth="1"/>
    <col min="13054" max="13058" width="21.00390625" style="55" customWidth="1"/>
    <col min="13059" max="13059" width="3.00390625" style="55" customWidth="1"/>
    <col min="13060" max="13060" width="2.57421875" style="55" customWidth="1"/>
    <col min="13061" max="13305" width="0" style="55" hidden="1" customWidth="1"/>
    <col min="13306" max="13306" width="2.140625" style="55" customWidth="1"/>
    <col min="13307" max="13307" width="3.00390625" style="55" customWidth="1"/>
    <col min="13308" max="13308" width="23.00390625" style="55" customWidth="1"/>
    <col min="13309" max="13309" width="27.57421875" style="55" customWidth="1"/>
    <col min="13310" max="13314" width="21.00390625" style="55" customWidth="1"/>
    <col min="13315" max="13315" width="3.00390625" style="55" customWidth="1"/>
    <col min="13316" max="13316" width="2.57421875" style="55" customWidth="1"/>
    <col min="13317" max="13561" width="0" style="55" hidden="1" customWidth="1"/>
    <col min="13562" max="13562" width="2.140625" style="55" customWidth="1"/>
    <col min="13563" max="13563" width="3.00390625" style="55" customWidth="1"/>
    <col min="13564" max="13564" width="23.00390625" style="55" customWidth="1"/>
    <col min="13565" max="13565" width="27.57421875" style="55" customWidth="1"/>
    <col min="13566" max="13570" width="21.00390625" style="55" customWidth="1"/>
    <col min="13571" max="13571" width="3.00390625" style="55" customWidth="1"/>
    <col min="13572" max="13572" width="2.57421875" style="55" customWidth="1"/>
    <col min="13573" max="13817" width="0" style="55" hidden="1" customWidth="1"/>
    <col min="13818" max="13818" width="2.140625" style="55" customWidth="1"/>
    <col min="13819" max="13819" width="3.00390625" style="55" customWidth="1"/>
    <col min="13820" max="13820" width="23.00390625" style="55" customWidth="1"/>
    <col min="13821" max="13821" width="27.57421875" style="55" customWidth="1"/>
    <col min="13822" max="13826" width="21.00390625" style="55" customWidth="1"/>
    <col min="13827" max="13827" width="3.00390625" style="55" customWidth="1"/>
    <col min="13828" max="13828" width="2.57421875" style="55" customWidth="1"/>
    <col min="13829" max="14073" width="0" style="55" hidden="1" customWidth="1"/>
    <col min="14074" max="14074" width="2.140625" style="55" customWidth="1"/>
    <col min="14075" max="14075" width="3.00390625" style="55" customWidth="1"/>
    <col min="14076" max="14076" width="23.00390625" style="55" customWidth="1"/>
    <col min="14077" max="14077" width="27.57421875" style="55" customWidth="1"/>
    <col min="14078" max="14082" width="21.00390625" style="55" customWidth="1"/>
    <col min="14083" max="14083" width="3.00390625" style="55" customWidth="1"/>
    <col min="14084" max="14084" width="2.57421875" style="55" customWidth="1"/>
    <col min="14085" max="14329" width="0" style="55" hidden="1" customWidth="1"/>
    <col min="14330" max="14330" width="2.140625" style="55" customWidth="1"/>
    <col min="14331" max="14331" width="3.00390625" style="55" customWidth="1"/>
    <col min="14332" max="14332" width="23.00390625" style="55" customWidth="1"/>
    <col min="14333" max="14333" width="27.57421875" style="55" customWidth="1"/>
    <col min="14334" max="14338" width="21.00390625" style="55" customWidth="1"/>
    <col min="14339" max="14339" width="3.00390625" style="55" customWidth="1"/>
    <col min="14340" max="14340" width="2.57421875" style="55" customWidth="1"/>
    <col min="14341" max="14585" width="0" style="55" hidden="1" customWidth="1"/>
    <col min="14586" max="14586" width="2.140625" style="55" customWidth="1"/>
    <col min="14587" max="14587" width="3.00390625" style="55" customWidth="1"/>
    <col min="14588" max="14588" width="23.00390625" style="55" customWidth="1"/>
    <col min="14589" max="14589" width="27.57421875" style="55" customWidth="1"/>
    <col min="14590" max="14594" width="21.00390625" style="55" customWidth="1"/>
    <col min="14595" max="14595" width="3.00390625" style="55" customWidth="1"/>
    <col min="14596" max="14596" width="2.57421875" style="55" customWidth="1"/>
    <col min="14597" max="14841" width="0" style="55" hidden="1" customWidth="1"/>
    <col min="14842" max="14842" width="2.140625" style="55" customWidth="1"/>
    <col min="14843" max="14843" width="3.00390625" style="55" customWidth="1"/>
    <col min="14844" max="14844" width="23.00390625" style="55" customWidth="1"/>
    <col min="14845" max="14845" width="27.57421875" style="55" customWidth="1"/>
    <col min="14846" max="14850" width="21.00390625" style="55" customWidth="1"/>
    <col min="14851" max="14851" width="3.00390625" style="55" customWidth="1"/>
    <col min="14852" max="14852" width="2.57421875" style="55" customWidth="1"/>
    <col min="14853" max="15097" width="0" style="55" hidden="1" customWidth="1"/>
    <col min="15098" max="15098" width="2.140625" style="55" customWidth="1"/>
    <col min="15099" max="15099" width="3.00390625" style="55" customWidth="1"/>
    <col min="15100" max="15100" width="23.00390625" style="55" customWidth="1"/>
    <col min="15101" max="15101" width="27.57421875" style="55" customWidth="1"/>
    <col min="15102" max="15106" width="21.00390625" style="55" customWidth="1"/>
    <col min="15107" max="15107" width="3.00390625" style="55" customWidth="1"/>
    <col min="15108" max="15108" width="2.57421875" style="55" customWidth="1"/>
    <col min="15109" max="15353" width="0" style="55" hidden="1" customWidth="1"/>
    <col min="15354" max="15354" width="2.140625" style="55" customWidth="1"/>
    <col min="15355" max="15355" width="3.00390625" style="55" customWidth="1"/>
    <col min="15356" max="15356" width="23.00390625" style="55" customWidth="1"/>
    <col min="15357" max="15357" width="27.57421875" style="55" customWidth="1"/>
    <col min="15358" max="15362" width="21.00390625" style="55" customWidth="1"/>
    <col min="15363" max="15363" width="3.00390625" style="55" customWidth="1"/>
    <col min="15364" max="15364" width="2.57421875" style="55" customWidth="1"/>
    <col min="15365" max="15609" width="0" style="55" hidden="1" customWidth="1"/>
    <col min="15610" max="15610" width="2.140625" style="55" customWidth="1"/>
    <col min="15611" max="15611" width="3.00390625" style="55" customWidth="1"/>
    <col min="15612" max="15612" width="23.00390625" style="55" customWidth="1"/>
    <col min="15613" max="15613" width="27.57421875" style="55" customWidth="1"/>
    <col min="15614" max="15618" width="21.00390625" style="55" customWidth="1"/>
    <col min="15619" max="15619" width="3.00390625" style="55" customWidth="1"/>
    <col min="15620" max="15620" width="2.57421875" style="55" customWidth="1"/>
    <col min="15621" max="15865" width="0" style="55" hidden="1" customWidth="1"/>
    <col min="15866" max="15866" width="2.140625" style="55" customWidth="1"/>
    <col min="15867" max="15867" width="3.00390625" style="55" customWidth="1"/>
    <col min="15868" max="15868" width="23.00390625" style="55" customWidth="1"/>
    <col min="15869" max="15869" width="27.57421875" style="55" customWidth="1"/>
    <col min="15870" max="15874" width="21.00390625" style="55" customWidth="1"/>
    <col min="15875" max="15875" width="3.00390625" style="55" customWidth="1"/>
    <col min="15876" max="15876" width="2.57421875" style="55" customWidth="1"/>
    <col min="15877" max="16121" width="0" style="55" hidden="1" customWidth="1"/>
    <col min="16122" max="16122" width="2.140625" style="55" customWidth="1"/>
    <col min="16123" max="16123" width="3.00390625" style="55" customWidth="1"/>
    <col min="16124" max="16124" width="23.00390625" style="55" customWidth="1"/>
    <col min="16125" max="16125" width="27.57421875" style="55" customWidth="1"/>
    <col min="16126" max="16130" width="21.00390625" style="55" customWidth="1"/>
    <col min="16131" max="16131" width="3.00390625" style="55" customWidth="1"/>
    <col min="16132" max="16132" width="2.57421875" style="55" customWidth="1"/>
    <col min="16133" max="16139" width="0" style="55" hidden="1" customWidth="1"/>
    <col min="16140" max="16384" width="0" style="55" hidden="1" customWidth="1"/>
  </cols>
  <sheetData>
    <row r="1" spans="2:14" ht="8.25" customHeight="1">
      <c r="B1" s="26"/>
      <c r="C1" s="27"/>
      <c r="D1" s="439"/>
      <c r="E1" s="439"/>
      <c r="F1" s="439"/>
      <c r="G1" s="440"/>
      <c r="H1" s="440"/>
      <c r="I1" s="440"/>
      <c r="J1" s="56"/>
      <c r="K1" s="440"/>
      <c r="L1" s="440"/>
      <c r="M1" s="26"/>
      <c r="N1" s="26"/>
    </row>
    <row r="2" spans="2:14" ht="9" customHeight="1" thickBot="1">
      <c r="B2" s="26"/>
      <c r="C2" s="27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15">
      <c r="B3" s="181"/>
      <c r="C3" s="184"/>
      <c r="D3" s="378" t="s">
        <v>116</v>
      </c>
      <c r="E3" s="378"/>
      <c r="F3" s="378"/>
      <c r="G3" s="378"/>
      <c r="H3" s="378"/>
      <c r="I3" s="184"/>
      <c r="J3" s="262"/>
      <c r="K3" s="28"/>
      <c r="L3" s="28"/>
      <c r="M3" s="26"/>
      <c r="N3" s="26"/>
    </row>
    <row r="4" spans="2:14" ht="15">
      <c r="B4" s="263"/>
      <c r="C4" s="261"/>
      <c r="D4" s="398" t="s">
        <v>139</v>
      </c>
      <c r="E4" s="398"/>
      <c r="F4" s="398"/>
      <c r="G4" s="398"/>
      <c r="H4" s="398"/>
      <c r="I4" s="261"/>
      <c r="J4" s="264"/>
      <c r="K4" s="28"/>
      <c r="L4" s="28"/>
      <c r="M4" s="26"/>
      <c r="N4" s="26"/>
    </row>
    <row r="5" spans="2:14" ht="15">
      <c r="B5" s="263"/>
      <c r="C5" s="261"/>
      <c r="D5" s="398" t="s">
        <v>222</v>
      </c>
      <c r="E5" s="398"/>
      <c r="F5" s="398"/>
      <c r="G5" s="398"/>
      <c r="H5" s="398"/>
      <c r="I5" s="261"/>
      <c r="J5" s="264"/>
      <c r="K5" s="28"/>
      <c r="L5" s="28"/>
      <c r="M5" s="26"/>
      <c r="N5" s="26"/>
    </row>
    <row r="6" spans="2:14" ht="15">
      <c r="B6" s="263"/>
      <c r="C6" s="261"/>
      <c r="D6" s="398" t="s">
        <v>11</v>
      </c>
      <c r="E6" s="398"/>
      <c r="F6" s="398"/>
      <c r="G6" s="398"/>
      <c r="H6" s="398"/>
      <c r="I6" s="261"/>
      <c r="J6" s="264"/>
      <c r="K6" s="28"/>
      <c r="L6" s="28"/>
      <c r="M6" s="26"/>
      <c r="N6" s="26"/>
    </row>
    <row r="7" spans="2:14" ht="8.25" customHeight="1" thickBot="1">
      <c r="B7" s="441"/>
      <c r="C7" s="442"/>
      <c r="D7" s="442"/>
      <c r="E7" s="442"/>
      <c r="F7" s="442"/>
      <c r="G7" s="442"/>
      <c r="H7" s="442"/>
      <c r="I7" s="442"/>
      <c r="J7" s="443"/>
      <c r="K7" s="26"/>
      <c r="L7" s="26"/>
      <c r="M7" s="26"/>
      <c r="N7" s="26"/>
    </row>
    <row r="8" spans="2:14" ht="15">
      <c r="B8" s="196"/>
      <c r="C8" s="444" t="s">
        <v>10</v>
      </c>
      <c r="D8" s="444"/>
      <c r="E8" s="197" t="s">
        <v>140</v>
      </c>
      <c r="F8" s="197" t="s">
        <v>141</v>
      </c>
      <c r="G8" s="339" t="s">
        <v>142</v>
      </c>
      <c r="H8" s="339" t="s">
        <v>143</v>
      </c>
      <c r="I8" s="339" t="s">
        <v>144</v>
      </c>
      <c r="J8" s="198"/>
      <c r="K8" s="29"/>
      <c r="L8" s="29"/>
      <c r="M8" s="29"/>
      <c r="N8" s="29"/>
    </row>
    <row r="9" spans="2:14" ht="15.75" thickBot="1">
      <c r="B9" s="199"/>
      <c r="C9" s="445"/>
      <c r="D9" s="445"/>
      <c r="E9" s="200">
        <v>1</v>
      </c>
      <c r="F9" s="200">
        <v>2</v>
      </c>
      <c r="G9" s="340">
        <v>3</v>
      </c>
      <c r="H9" s="340" t="s">
        <v>145</v>
      </c>
      <c r="I9" s="340" t="s">
        <v>146</v>
      </c>
      <c r="J9" s="201"/>
      <c r="K9" s="29"/>
      <c r="L9" s="29"/>
      <c r="M9" s="29"/>
      <c r="N9" s="29"/>
    </row>
    <row r="10" spans="2:14" ht="6" customHeight="1">
      <c r="B10" s="446"/>
      <c r="C10" s="447"/>
      <c r="D10" s="447"/>
      <c r="E10" s="447"/>
      <c r="F10" s="447"/>
      <c r="G10" s="447"/>
      <c r="H10" s="447"/>
      <c r="I10" s="447"/>
      <c r="J10" s="448"/>
      <c r="K10" s="26"/>
      <c r="L10" s="26"/>
      <c r="M10" s="26"/>
      <c r="N10" s="26"/>
    </row>
    <row r="11" spans="2:14" ht="10.5" customHeight="1">
      <c r="B11" s="449"/>
      <c r="C11" s="450"/>
      <c r="D11" s="450"/>
      <c r="E11" s="450"/>
      <c r="F11" s="450"/>
      <c r="G11" s="450"/>
      <c r="H11" s="450"/>
      <c r="I11" s="450"/>
      <c r="J11" s="451"/>
      <c r="K11" s="28"/>
      <c r="L11" s="28"/>
      <c r="M11" s="26"/>
      <c r="N11" s="26"/>
    </row>
    <row r="12" spans="2:14" ht="15">
      <c r="B12" s="190"/>
      <c r="C12" s="433" t="s">
        <v>30</v>
      </c>
      <c r="D12" s="433"/>
      <c r="E12" s="106"/>
      <c r="F12" s="106"/>
      <c r="G12" s="106"/>
      <c r="H12" s="106"/>
      <c r="I12" s="106"/>
      <c r="J12" s="202"/>
      <c r="K12" s="28"/>
      <c r="L12" s="28"/>
      <c r="M12" s="26"/>
      <c r="N12" s="26"/>
    </row>
    <row r="13" spans="2:14" ht="15">
      <c r="B13" s="190"/>
      <c r="C13" s="107"/>
      <c r="D13" s="107"/>
      <c r="E13" s="106"/>
      <c r="F13" s="106"/>
      <c r="G13" s="106"/>
      <c r="H13" s="106"/>
      <c r="I13" s="106"/>
      <c r="J13" s="202"/>
      <c r="K13" s="28"/>
      <c r="L13" s="28"/>
      <c r="M13" s="26"/>
      <c r="N13" s="26"/>
    </row>
    <row r="14" spans="2:14" ht="15">
      <c r="B14" s="203"/>
      <c r="C14" s="375" t="s">
        <v>29</v>
      </c>
      <c r="D14" s="375"/>
      <c r="E14" s="111">
        <f>E16+E17+E24</f>
        <v>26565923</v>
      </c>
      <c r="F14" s="111">
        <f aca="true" t="shared" si="0" ref="F14:I14">F16+F17+F24</f>
        <v>106386069.78000002</v>
      </c>
      <c r="G14" s="111">
        <f t="shared" si="0"/>
        <v>99434765.44</v>
      </c>
      <c r="H14" s="111">
        <f t="shared" si="0"/>
        <v>33517227.340000004</v>
      </c>
      <c r="I14" s="111">
        <f t="shared" si="0"/>
        <v>6951304.340000001</v>
      </c>
      <c r="J14" s="204"/>
      <c r="K14" s="28"/>
      <c r="L14" s="28"/>
      <c r="M14" s="26"/>
      <c r="N14" s="26"/>
    </row>
    <row r="15" spans="2:15" ht="15">
      <c r="B15" s="188"/>
      <c r="C15" s="105"/>
      <c r="D15" s="105"/>
      <c r="E15" s="112"/>
      <c r="F15" s="112"/>
      <c r="G15" s="112"/>
      <c r="H15" s="112"/>
      <c r="I15" s="112"/>
      <c r="J15" s="174"/>
      <c r="K15" s="28"/>
      <c r="L15" s="28"/>
      <c r="M15" s="26"/>
      <c r="N15" s="26"/>
      <c r="O15" s="26"/>
    </row>
    <row r="16" spans="2:15" ht="15">
      <c r="B16" s="188"/>
      <c r="C16" s="432" t="s">
        <v>28</v>
      </c>
      <c r="D16" s="432"/>
      <c r="E16" s="113">
        <v>21244989</v>
      </c>
      <c r="F16" s="344">
        <v>54402045.61</v>
      </c>
      <c r="G16" s="344">
        <v>48342099.5</v>
      </c>
      <c r="H16" s="114">
        <f aca="true" t="shared" si="1" ref="H16:H22">E16+F16-G16</f>
        <v>27304935.11</v>
      </c>
      <c r="I16" s="114">
        <f aca="true" t="shared" si="2" ref="I16:I22">H16-E16</f>
        <v>6059946.109999999</v>
      </c>
      <c r="J16" s="174"/>
      <c r="K16" s="28"/>
      <c r="L16" s="28"/>
      <c r="M16" s="26"/>
      <c r="N16" s="26"/>
      <c r="O16" s="26"/>
    </row>
    <row r="17" spans="2:15" ht="15">
      <c r="B17" s="188"/>
      <c r="C17" s="432" t="s">
        <v>27</v>
      </c>
      <c r="D17" s="432"/>
      <c r="E17" s="113">
        <v>69207</v>
      </c>
      <c r="F17" s="344">
        <v>51428755.38</v>
      </c>
      <c r="G17" s="344">
        <v>49909677.14</v>
      </c>
      <c r="H17" s="114">
        <f t="shared" si="1"/>
        <v>1588285.240000002</v>
      </c>
      <c r="I17" s="114">
        <f t="shared" si="2"/>
        <v>1519078.240000002</v>
      </c>
      <c r="J17" s="174"/>
      <c r="K17" s="28"/>
      <c r="L17" s="28"/>
      <c r="M17" s="26"/>
      <c r="N17" s="26"/>
      <c r="O17" s="26"/>
    </row>
    <row r="18" spans="2:15" ht="15">
      <c r="B18" s="188"/>
      <c r="C18" s="432" t="s">
        <v>26</v>
      </c>
      <c r="D18" s="432"/>
      <c r="E18" s="113">
        <v>0</v>
      </c>
      <c r="F18" s="86">
        <v>0</v>
      </c>
      <c r="G18" s="86">
        <v>0</v>
      </c>
      <c r="H18" s="114">
        <f t="shared" si="1"/>
        <v>0</v>
      </c>
      <c r="I18" s="114">
        <f t="shared" si="2"/>
        <v>0</v>
      </c>
      <c r="J18" s="174"/>
      <c r="K18" s="28"/>
      <c r="L18" s="28"/>
      <c r="M18" s="26"/>
      <c r="N18" s="26"/>
      <c r="O18" s="26"/>
    </row>
    <row r="19" spans="2:15" ht="15">
      <c r="B19" s="188"/>
      <c r="C19" s="432" t="s">
        <v>25</v>
      </c>
      <c r="D19" s="432"/>
      <c r="E19" s="113">
        <v>0</v>
      </c>
      <c r="F19" s="86">
        <v>0</v>
      </c>
      <c r="G19" s="86">
        <v>0</v>
      </c>
      <c r="H19" s="114">
        <f t="shared" si="1"/>
        <v>0</v>
      </c>
      <c r="I19" s="114">
        <f t="shared" si="2"/>
        <v>0</v>
      </c>
      <c r="J19" s="174"/>
      <c r="K19" s="28"/>
      <c r="L19" s="28"/>
      <c r="M19" s="26"/>
      <c r="N19" s="26"/>
      <c r="O19" s="26" t="s">
        <v>147</v>
      </c>
    </row>
    <row r="20" spans="2:15" ht="15">
      <c r="B20" s="188"/>
      <c r="C20" s="432" t="s">
        <v>24</v>
      </c>
      <c r="D20" s="432"/>
      <c r="E20" s="113">
        <v>0</v>
      </c>
      <c r="F20" s="86">
        <v>0</v>
      </c>
      <c r="G20" s="86">
        <v>0</v>
      </c>
      <c r="H20" s="114">
        <f t="shared" si="1"/>
        <v>0</v>
      </c>
      <c r="I20" s="114">
        <f t="shared" si="2"/>
        <v>0</v>
      </c>
      <c r="J20" s="174"/>
      <c r="K20" s="28"/>
      <c r="L20" s="28"/>
      <c r="M20" s="26"/>
      <c r="N20" s="26"/>
      <c r="O20" s="26"/>
    </row>
    <row r="21" spans="2:15" ht="15">
      <c r="B21" s="188"/>
      <c r="C21" s="432" t="s">
        <v>23</v>
      </c>
      <c r="D21" s="432"/>
      <c r="E21" s="113">
        <v>0</v>
      </c>
      <c r="F21" s="86">
        <v>0</v>
      </c>
      <c r="G21" s="86">
        <v>0</v>
      </c>
      <c r="H21" s="114">
        <f t="shared" si="1"/>
        <v>0</v>
      </c>
      <c r="I21" s="114">
        <f t="shared" si="2"/>
        <v>0</v>
      </c>
      <c r="J21" s="174"/>
      <c r="K21" s="28"/>
      <c r="L21" s="28"/>
      <c r="M21" s="26" t="s">
        <v>147</v>
      </c>
      <c r="N21" s="26"/>
      <c r="O21" s="26"/>
    </row>
    <row r="22" spans="2:10" ht="15">
      <c r="B22" s="188"/>
      <c r="C22" s="432" t="s">
        <v>22</v>
      </c>
      <c r="D22" s="432"/>
      <c r="E22" s="113">
        <v>0</v>
      </c>
      <c r="F22" s="86">
        <v>0</v>
      </c>
      <c r="G22" s="86">
        <v>0</v>
      </c>
      <c r="H22" s="114">
        <f t="shared" si="1"/>
        <v>0</v>
      </c>
      <c r="I22" s="114">
        <f t="shared" si="2"/>
        <v>0</v>
      </c>
      <c r="J22" s="174"/>
    </row>
    <row r="23" spans="2:10" ht="15">
      <c r="B23" s="188"/>
      <c r="C23" s="338"/>
      <c r="D23" s="338"/>
      <c r="E23" s="115"/>
      <c r="F23" s="178"/>
      <c r="G23" s="178"/>
      <c r="H23" s="115"/>
      <c r="I23" s="115"/>
      <c r="J23" s="174"/>
    </row>
    <row r="24" spans="2:10" ht="15">
      <c r="B24" s="203"/>
      <c r="C24" s="375" t="s">
        <v>21</v>
      </c>
      <c r="D24" s="375"/>
      <c r="E24" s="87">
        <f aca="true" t="shared" si="3" ref="E24">SUM(E25:E34)</f>
        <v>5251727</v>
      </c>
      <c r="F24" s="87">
        <f>SUM(F25:F34)</f>
        <v>555268.79</v>
      </c>
      <c r="G24" s="87">
        <f aca="true" t="shared" si="4" ref="G24:I24">SUM(G25:G34)</f>
        <v>1182988.8</v>
      </c>
      <c r="H24" s="87">
        <f t="shared" si="4"/>
        <v>4624006.99</v>
      </c>
      <c r="I24" s="87">
        <f t="shared" si="4"/>
        <v>-627720.0100000005</v>
      </c>
      <c r="J24" s="204"/>
    </row>
    <row r="25" spans="2:10" ht="15">
      <c r="B25" s="188"/>
      <c r="C25" s="105"/>
      <c r="D25" s="338"/>
      <c r="E25" s="112"/>
      <c r="F25" s="86">
        <v>0</v>
      </c>
      <c r="G25" s="86">
        <v>0</v>
      </c>
      <c r="H25" s="112"/>
      <c r="I25" s="112"/>
      <c r="J25" s="174"/>
    </row>
    <row r="26" spans="2:10" ht="15">
      <c r="B26" s="188"/>
      <c r="C26" s="432" t="s">
        <v>20</v>
      </c>
      <c r="D26" s="432"/>
      <c r="E26" s="113">
        <v>0</v>
      </c>
      <c r="F26" s="86">
        <v>0</v>
      </c>
      <c r="G26" s="86">
        <v>0</v>
      </c>
      <c r="H26" s="114">
        <f aca="true" t="shared" si="5" ref="H26:H34">E26+F26-G26</f>
        <v>0</v>
      </c>
      <c r="I26" s="114">
        <f aca="true" t="shared" si="6" ref="I26:I34">H26-E26</f>
        <v>0</v>
      </c>
      <c r="J26" s="174"/>
    </row>
    <row r="27" spans="2:10" ht="15">
      <c r="B27" s="188"/>
      <c r="C27" s="432" t="s">
        <v>19</v>
      </c>
      <c r="D27" s="432"/>
      <c r="E27" s="113">
        <v>0</v>
      </c>
      <c r="F27" s="86">
        <v>0</v>
      </c>
      <c r="G27" s="86">
        <v>0</v>
      </c>
      <c r="H27" s="114">
        <f t="shared" si="5"/>
        <v>0</v>
      </c>
      <c r="I27" s="114">
        <f t="shared" si="6"/>
        <v>0</v>
      </c>
      <c r="J27" s="174"/>
    </row>
    <row r="28" spans="2:10" ht="15">
      <c r="B28" s="188"/>
      <c r="C28" s="432" t="s">
        <v>18</v>
      </c>
      <c r="D28" s="432"/>
      <c r="E28" s="113">
        <v>0</v>
      </c>
      <c r="F28" s="178"/>
      <c r="G28" s="178"/>
      <c r="H28" s="114">
        <f t="shared" si="5"/>
        <v>0</v>
      </c>
      <c r="I28" s="114">
        <f t="shared" si="6"/>
        <v>0</v>
      </c>
      <c r="J28" s="174"/>
    </row>
    <row r="29" spans="2:10" ht="15">
      <c r="B29" s="188"/>
      <c r="C29" s="432" t="s">
        <v>148</v>
      </c>
      <c r="D29" s="432"/>
      <c r="E29" s="113">
        <v>17203692</v>
      </c>
      <c r="F29" s="86">
        <v>494890.79</v>
      </c>
      <c r="G29" s="86">
        <v>0</v>
      </c>
      <c r="H29" s="114">
        <f t="shared" si="5"/>
        <v>17698582.79</v>
      </c>
      <c r="I29" s="114">
        <f t="shared" si="6"/>
        <v>494890.7899999991</v>
      </c>
      <c r="J29" s="174"/>
    </row>
    <row r="30" spans="2:10" ht="15">
      <c r="B30" s="188"/>
      <c r="C30" s="432" t="s">
        <v>17</v>
      </c>
      <c r="D30" s="432"/>
      <c r="E30" s="113">
        <v>413223</v>
      </c>
      <c r="F30" s="86">
        <v>60378</v>
      </c>
      <c r="G30" s="86">
        <v>0.45</v>
      </c>
      <c r="H30" s="114">
        <f t="shared" si="5"/>
        <v>473600.55</v>
      </c>
      <c r="I30" s="114">
        <f t="shared" si="6"/>
        <v>60377.54999999999</v>
      </c>
      <c r="J30" s="174"/>
    </row>
    <row r="31" spans="2:10" ht="15">
      <c r="B31" s="188"/>
      <c r="C31" s="432" t="s">
        <v>16</v>
      </c>
      <c r="D31" s="432"/>
      <c r="E31" s="113">
        <v>-12365188</v>
      </c>
      <c r="F31" s="86">
        <v>0</v>
      </c>
      <c r="G31" s="86">
        <v>1182988.35</v>
      </c>
      <c r="H31" s="114">
        <f t="shared" si="5"/>
        <v>-13548176.35</v>
      </c>
      <c r="I31" s="114">
        <f t="shared" si="6"/>
        <v>-1182988.3499999996</v>
      </c>
      <c r="J31" s="174"/>
    </row>
    <row r="32" spans="2:10" ht="15">
      <c r="B32" s="188"/>
      <c r="C32" s="432" t="s">
        <v>15</v>
      </c>
      <c r="D32" s="432"/>
      <c r="E32" s="113">
        <v>0</v>
      </c>
      <c r="F32" s="86">
        <v>0</v>
      </c>
      <c r="G32" s="86">
        <v>0</v>
      </c>
      <c r="H32" s="114">
        <f t="shared" si="5"/>
        <v>0</v>
      </c>
      <c r="I32" s="114">
        <f t="shared" si="6"/>
        <v>0</v>
      </c>
      <c r="J32" s="174"/>
    </row>
    <row r="33" spans="2:10" ht="15">
      <c r="B33" s="188"/>
      <c r="C33" s="432" t="s">
        <v>14</v>
      </c>
      <c r="D33" s="432"/>
      <c r="E33" s="113">
        <v>0</v>
      </c>
      <c r="F33" s="86">
        <v>0</v>
      </c>
      <c r="G33" s="86">
        <v>0</v>
      </c>
      <c r="H33" s="114">
        <f t="shared" si="5"/>
        <v>0</v>
      </c>
      <c r="I33" s="114">
        <f t="shared" si="6"/>
        <v>0</v>
      </c>
      <c r="J33" s="174"/>
    </row>
    <row r="34" spans="2:10" ht="15">
      <c r="B34" s="188"/>
      <c r="C34" s="432" t="s">
        <v>13</v>
      </c>
      <c r="D34" s="432"/>
      <c r="E34" s="113">
        <v>0</v>
      </c>
      <c r="F34" s="86">
        <v>0</v>
      </c>
      <c r="G34" s="86">
        <v>0</v>
      </c>
      <c r="H34" s="114">
        <f t="shared" si="5"/>
        <v>0</v>
      </c>
      <c r="I34" s="114">
        <f t="shared" si="6"/>
        <v>0</v>
      </c>
      <c r="J34" s="174"/>
    </row>
    <row r="35" spans="2:10" ht="15">
      <c r="B35" s="188"/>
      <c r="C35" s="338"/>
      <c r="D35" s="338"/>
      <c r="E35" s="115"/>
      <c r="F35" s="112"/>
      <c r="G35" s="112"/>
      <c r="H35" s="112"/>
      <c r="I35" s="112"/>
      <c r="J35" s="174"/>
    </row>
    <row r="36" spans="2:10" ht="15">
      <c r="B36" s="190"/>
      <c r="C36" s="433"/>
      <c r="D36" s="433"/>
      <c r="E36" s="111"/>
      <c r="F36" s="111"/>
      <c r="G36" s="111"/>
      <c r="H36" s="111"/>
      <c r="I36" s="111"/>
      <c r="J36" s="202"/>
    </row>
    <row r="37" spans="2:10" ht="15.75" thickBot="1">
      <c r="B37" s="434"/>
      <c r="C37" s="435"/>
      <c r="D37" s="435"/>
      <c r="E37" s="435"/>
      <c r="F37" s="435"/>
      <c r="G37" s="435"/>
      <c r="H37" s="435"/>
      <c r="I37" s="435"/>
      <c r="J37" s="436"/>
    </row>
    <row r="38" spans="2:10" ht="15">
      <c r="B38" s="30"/>
      <c r="C38" s="31"/>
      <c r="D38" s="32"/>
      <c r="F38" s="30"/>
      <c r="G38" s="30"/>
      <c r="H38" s="30"/>
      <c r="I38" s="30"/>
      <c r="J38" s="30"/>
    </row>
    <row r="39" spans="2:18" ht="15">
      <c r="B39" s="26"/>
      <c r="C39" s="371" t="s">
        <v>2</v>
      </c>
      <c r="D39" s="371"/>
      <c r="E39" s="371"/>
      <c r="F39" s="371"/>
      <c r="G39" s="371"/>
      <c r="H39" s="371"/>
      <c r="I39" s="371"/>
      <c r="J39" s="33"/>
      <c r="K39" s="33"/>
      <c r="L39" s="26"/>
      <c r="M39" s="26"/>
      <c r="N39" s="26"/>
      <c r="O39" s="26"/>
      <c r="P39" s="26"/>
      <c r="Q39" s="26"/>
      <c r="R39" s="26"/>
    </row>
    <row r="40" spans="2:18" ht="15">
      <c r="B40" s="26"/>
      <c r="C40" s="33"/>
      <c r="D40" s="34"/>
      <c r="E40" s="35"/>
      <c r="F40" s="35"/>
      <c r="G40" s="26"/>
      <c r="H40" s="36"/>
      <c r="I40" s="34"/>
      <c r="J40" s="35"/>
      <c r="K40" s="35"/>
      <c r="L40" s="26"/>
      <c r="M40" s="26"/>
      <c r="N40" s="26"/>
      <c r="O40" s="26"/>
      <c r="P40" s="26"/>
      <c r="Q40" s="26"/>
      <c r="R40" s="26"/>
    </row>
    <row r="41" spans="2:18" ht="15">
      <c r="B41" s="26"/>
      <c r="C41" s="437"/>
      <c r="D41" s="437"/>
      <c r="E41" s="35"/>
      <c r="F41" s="438"/>
      <c r="G41" s="438"/>
      <c r="H41" s="438"/>
      <c r="I41" s="438"/>
      <c r="J41" s="35"/>
      <c r="K41" s="35"/>
      <c r="L41" s="26"/>
      <c r="M41" s="26"/>
      <c r="N41" s="26"/>
      <c r="O41" s="26"/>
      <c r="P41" s="26"/>
      <c r="Q41" s="26"/>
      <c r="R41" s="26"/>
    </row>
    <row r="42" spans="2:18" ht="15">
      <c r="B42" s="26"/>
      <c r="C42" s="374" t="s">
        <v>202</v>
      </c>
      <c r="D42" s="374"/>
      <c r="E42" s="37"/>
      <c r="F42" s="25" t="s">
        <v>138</v>
      </c>
      <c r="G42" s="374" t="s">
        <v>201</v>
      </c>
      <c r="H42" s="374"/>
      <c r="I42" s="25"/>
      <c r="J42" s="38"/>
      <c r="K42" s="26"/>
      <c r="Q42" s="26"/>
      <c r="R42" s="26"/>
    </row>
    <row r="43" spans="2:18" ht="15">
      <c r="B43" s="26"/>
      <c r="C43" s="370" t="s">
        <v>204</v>
      </c>
      <c r="D43" s="370"/>
      <c r="E43" s="39"/>
      <c r="F43" s="370" t="s">
        <v>0</v>
      </c>
      <c r="G43" s="370"/>
      <c r="H43" s="370"/>
      <c r="I43" s="370"/>
      <c r="J43" s="38"/>
      <c r="K43" s="26"/>
      <c r="Q43" s="26"/>
      <c r="R43" s="26"/>
    </row>
    <row r="44" spans="3:8" ht="15">
      <c r="C44" s="26"/>
      <c r="D44" s="26"/>
      <c r="E44" s="40"/>
      <c r="F44" s="26"/>
      <c r="G44" s="26"/>
      <c r="H44" s="26"/>
    </row>
    <row r="45" spans="3:8" ht="15" hidden="1">
      <c r="C45" s="26"/>
      <c r="D45" s="26"/>
      <c r="E45" s="40"/>
      <c r="F45" s="26"/>
      <c r="G45" s="26"/>
      <c r="H45" s="26"/>
    </row>
    <row r="46" ht="15"/>
    <row r="47" ht="15"/>
  </sheetData>
  <mergeCells count="39">
    <mergeCell ref="D1:F1"/>
    <mergeCell ref="G1:I1"/>
    <mergeCell ref="K1:L1"/>
    <mergeCell ref="D4:H4"/>
    <mergeCell ref="C18:D18"/>
    <mergeCell ref="D6:H6"/>
    <mergeCell ref="D3:H3"/>
    <mergeCell ref="B7:J7"/>
    <mergeCell ref="C8:D9"/>
    <mergeCell ref="B10:J10"/>
    <mergeCell ref="B11:J11"/>
    <mergeCell ref="C12:D12"/>
    <mergeCell ref="C14:D14"/>
    <mergeCell ref="C16:D16"/>
    <mergeCell ref="C17:D17"/>
    <mergeCell ref="D5:H5"/>
    <mergeCell ref="C32:D32"/>
    <mergeCell ref="C19:D19"/>
    <mergeCell ref="C20:D20"/>
    <mergeCell ref="C21:D21"/>
    <mergeCell ref="C22:D22"/>
    <mergeCell ref="C24:D24"/>
    <mergeCell ref="C26:D26"/>
    <mergeCell ref="C27:D27"/>
    <mergeCell ref="C28:D28"/>
    <mergeCell ref="C29:D29"/>
    <mergeCell ref="C30:D30"/>
    <mergeCell ref="C31:D31"/>
    <mergeCell ref="C42:D42"/>
    <mergeCell ref="C43:D43"/>
    <mergeCell ref="F43:I43"/>
    <mergeCell ref="G42:H42"/>
    <mergeCell ref="C33:D33"/>
    <mergeCell ref="C34:D34"/>
    <mergeCell ref="C36:D36"/>
    <mergeCell ref="B37:J37"/>
    <mergeCell ref="C39:I39"/>
    <mergeCell ref="C41:D41"/>
    <mergeCell ref="F41:I41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8"/>
  <sheetViews>
    <sheetView showGridLines="0" showRowColHeaders="0" workbookViewId="0" topLeftCell="A1">
      <selection activeCell="C21" sqref="C21:D21"/>
    </sheetView>
  </sheetViews>
  <sheetFormatPr defaultColWidth="0" defaultRowHeight="15" customHeight="1" zeroHeight="1"/>
  <cols>
    <col min="1" max="1" width="2.421875" style="55" customWidth="1"/>
    <col min="2" max="2" width="3.00390625" style="55" customWidth="1"/>
    <col min="3" max="4" width="11.421875" style="55" customWidth="1"/>
    <col min="5" max="5" width="23.57421875" style="55" customWidth="1"/>
    <col min="6" max="6" width="2.8515625" style="55" customWidth="1"/>
    <col min="7" max="7" width="20.8515625" style="55" bestFit="1" customWidth="1"/>
    <col min="8" max="8" width="14.8515625" style="55" bestFit="1" customWidth="1"/>
    <col min="9" max="9" width="20.421875" style="55" bestFit="1" customWidth="1"/>
    <col min="10" max="10" width="19.421875" style="55" bestFit="1" customWidth="1"/>
    <col min="11" max="11" width="2.7109375" style="55" customWidth="1"/>
    <col min="12" max="12" width="3.7109375" style="55" customWidth="1"/>
    <col min="13" max="256" width="0" style="55" hidden="1" customWidth="1"/>
    <col min="257" max="257" width="2.421875" style="55" customWidth="1"/>
    <col min="258" max="258" width="3.00390625" style="55" customWidth="1"/>
    <col min="259" max="260" width="11.421875" style="55" customWidth="1"/>
    <col min="261" max="261" width="23.57421875" style="55" customWidth="1"/>
    <col min="262" max="262" width="2.8515625" style="55" customWidth="1"/>
    <col min="263" max="266" width="21.00390625" style="55" customWidth="1"/>
    <col min="267" max="267" width="2.7109375" style="55" customWidth="1"/>
    <col min="268" max="268" width="3.7109375" style="55" customWidth="1"/>
    <col min="269" max="512" width="0" style="55" hidden="1" customWidth="1"/>
    <col min="513" max="513" width="2.421875" style="55" customWidth="1"/>
    <col min="514" max="514" width="3.00390625" style="55" customWidth="1"/>
    <col min="515" max="516" width="11.421875" style="55" customWidth="1"/>
    <col min="517" max="517" width="23.57421875" style="55" customWidth="1"/>
    <col min="518" max="518" width="2.8515625" style="55" customWidth="1"/>
    <col min="519" max="522" width="21.00390625" style="55" customWidth="1"/>
    <col min="523" max="523" width="2.7109375" style="55" customWidth="1"/>
    <col min="524" max="524" width="3.7109375" style="55" customWidth="1"/>
    <col min="525" max="768" width="0" style="55" hidden="1" customWidth="1"/>
    <col min="769" max="769" width="2.421875" style="55" customWidth="1"/>
    <col min="770" max="770" width="3.00390625" style="55" customWidth="1"/>
    <col min="771" max="772" width="11.421875" style="55" customWidth="1"/>
    <col min="773" max="773" width="23.57421875" style="55" customWidth="1"/>
    <col min="774" max="774" width="2.8515625" style="55" customWidth="1"/>
    <col min="775" max="778" width="21.00390625" style="55" customWidth="1"/>
    <col min="779" max="779" width="2.7109375" style="55" customWidth="1"/>
    <col min="780" max="780" width="3.7109375" style="55" customWidth="1"/>
    <col min="781" max="1024" width="0" style="55" hidden="1" customWidth="1"/>
    <col min="1025" max="1025" width="2.421875" style="55" customWidth="1"/>
    <col min="1026" max="1026" width="3.00390625" style="55" customWidth="1"/>
    <col min="1027" max="1028" width="11.421875" style="55" customWidth="1"/>
    <col min="1029" max="1029" width="23.57421875" style="55" customWidth="1"/>
    <col min="1030" max="1030" width="2.8515625" style="55" customWidth="1"/>
    <col min="1031" max="1034" width="21.00390625" style="55" customWidth="1"/>
    <col min="1035" max="1035" width="2.7109375" style="55" customWidth="1"/>
    <col min="1036" max="1036" width="3.7109375" style="55" customWidth="1"/>
    <col min="1037" max="1280" width="0" style="55" hidden="1" customWidth="1"/>
    <col min="1281" max="1281" width="2.421875" style="55" customWidth="1"/>
    <col min="1282" max="1282" width="3.00390625" style="55" customWidth="1"/>
    <col min="1283" max="1284" width="11.421875" style="55" customWidth="1"/>
    <col min="1285" max="1285" width="23.57421875" style="55" customWidth="1"/>
    <col min="1286" max="1286" width="2.8515625" style="55" customWidth="1"/>
    <col min="1287" max="1290" width="21.00390625" style="55" customWidth="1"/>
    <col min="1291" max="1291" width="2.7109375" style="55" customWidth="1"/>
    <col min="1292" max="1292" width="3.7109375" style="55" customWidth="1"/>
    <col min="1293" max="1536" width="0" style="55" hidden="1" customWidth="1"/>
    <col min="1537" max="1537" width="2.421875" style="55" customWidth="1"/>
    <col min="1538" max="1538" width="3.00390625" style="55" customWidth="1"/>
    <col min="1539" max="1540" width="11.421875" style="55" customWidth="1"/>
    <col min="1541" max="1541" width="23.57421875" style="55" customWidth="1"/>
    <col min="1542" max="1542" width="2.8515625" style="55" customWidth="1"/>
    <col min="1543" max="1546" width="21.00390625" style="55" customWidth="1"/>
    <col min="1547" max="1547" width="2.7109375" style="55" customWidth="1"/>
    <col min="1548" max="1548" width="3.7109375" style="55" customWidth="1"/>
    <col min="1549" max="1792" width="0" style="55" hidden="1" customWidth="1"/>
    <col min="1793" max="1793" width="2.421875" style="55" customWidth="1"/>
    <col min="1794" max="1794" width="3.00390625" style="55" customWidth="1"/>
    <col min="1795" max="1796" width="11.421875" style="55" customWidth="1"/>
    <col min="1797" max="1797" width="23.57421875" style="55" customWidth="1"/>
    <col min="1798" max="1798" width="2.8515625" style="55" customWidth="1"/>
    <col min="1799" max="1802" width="21.00390625" style="55" customWidth="1"/>
    <col min="1803" max="1803" width="2.7109375" style="55" customWidth="1"/>
    <col min="1804" max="1804" width="3.7109375" style="55" customWidth="1"/>
    <col min="1805" max="2048" width="0" style="55" hidden="1" customWidth="1"/>
    <col min="2049" max="2049" width="2.421875" style="55" customWidth="1"/>
    <col min="2050" max="2050" width="3.00390625" style="55" customWidth="1"/>
    <col min="2051" max="2052" width="11.421875" style="55" customWidth="1"/>
    <col min="2053" max="2053" width="23.57421875" style="55" customWidth="1"/>
    <col min="2054" max="2054" width="2.8515625" style="55" customWidth="1"/>
    <col min="2055" max="2058" width="21.00390625" style="55" customWidth="1"/>
    <col min="2059" max="2059" width="2.7109375" style="55" customWidth="1"/>
    <col min="2060" max="2060" width="3.7109375" style="55" customWidth="1"/>
    <col min="2061" max="2304" width="0" style="55" hidden="1" customWidth="1"/>
    <col min="2305" max="2305" width="2.421875" style="55" customWidth="1"/>
    <col min="2306" max="2306" width="3.00390625" style="55" customWidth="1"/>
    <col min="2307" max="2308" width="11.421875" style="55" customWidth="1"/>
    <col min="2309" max="2309" width="23.57421875" style="55" customWidth="1"/>
    <col min="2310" max="2310" width="2.8515625" style="55" customWidth="1"/>
    <col min="2311" max="2314" width="21.00390625" style="55" customWidth="1"/>
    <col min="2315" max="2315" width="2.7109375" style="55" customWidth="1"/>
    <col min="2316" max="2316" width="3.7109375" style="55" customWidth="1"/>
    <col min="2317" max="2560" width="0" style="55" hidden="1" customWidth="1"/>
    <col min="2561" max="2561" width="2.421875" style="55" customWidth="1"/>
    <col min="2562" max="2562" width="3.00390625" style="55" customWidth="1"/>
    <col min="2563" max="2564" width="11.421875" style="55" customWidth="1"/>
    <col min="2565" max="2565" width="23.57421875" style="55" customWidth="1"/>
    <col min="2566" max="2566" width="2.8515625" style="55" customWidth="1"/>
    <col min="2567" max="2570" width="21.00390625" style="55" customWidth="1"/>
    <col min="2571" max="2571" width="2.7109375" style="55" customWidth="1"/>
    <col min="2572" max="2572" width="3.7109375" style="55" customWidth="1"/>
    <col min="2573" max="2816" width="0" style="55" hidden="1" customWidth="1"/>
    <col min="2817" max="2817" width="2.421875" style="55" customWidth="1"/>
    <col min="2818" max="2818" width="3.00390625" style="55" customWidth="1"/>
    <col min="2819" max="2820" width="11.421875" style="55" customWidth="1"/>
    <col min="2821" max="2821" width="23.57421875" style="55" customWidth="1"/>
    <col min="2822" max="2822" width="2.8515625" style="55" customWidth="1"/>
    <col min="2823" max="2826" width="21.00390625" style="55" customWidth="1"/>
    <col min="2827" max="2827" width="2.7109375" style="55" customWidth="1"/>
    <col min="2828" max="2828" width="3.7109375" style="55" customWidth="1"/>
    <col min="2829" max="3072" width="0" style="55" hidden="1" customWidth="1"/>
    <col min="3073" max="3073" width="2.421875" style="55" customWidth="1"/>
    <col min="3074" max="3074" width="3.00390625" style="55" customWidth="1"/>
    <col min="3075" max="3076" width="11.421875" style="55" customWidth="1"/>
    <col min="3077" max="3077" width="23.57421875" style="55" customWidth="1"/>
    <col min="3078" max="3078" width="2.8515625" style="55" customWidth="1"/>
    <col min="3079" max="3082" width="21.00390625" style="55" customWidth="1"/>
    <col min="3083" max="3083" width="2.7109375" style="55" customWidth="1"/>
    <col min="3084" max="3084" width="3.7109375" style="55" customWidth="1"/>
    <col min="3085" max="3328" width="0" style="55" hidden="1" customWidth="1"/>
    <col min="3329" max="3329" width="2.421875" style="55" customWidth="1"/>
    <col min="3330" max="3330" width="3.00390625" style="55" customWidth="1"/>
    <col min="3331" max="3332" width="11.421875" style="55" customWidth="1"/>
    <col min="3333" max="3333" width="23.57421875" style="55" customWidth="1"/>
    <col min="3334" max="3334" width="2.8515625" style="55" customWidth="1"/>
    <col min="3335" max="3338" width="21.00390625" style="55" customWidth="1"/>
    <col min="3339" max="3339" width="2.7109375" style="55" customWidth="1"/>
    <col min="3340" max="3340" width="3.7109375" style="55" customWidth="1"/>
    <col min="3341" max="3584" width="0" style="55" hidden="1" customWidth="1"/>
    <col min="3585" max="3585" width="2.421875" style="55" customWidth="1"/>
    <col min="3586" max="3586" width="3.00390625" style="55" customWidth="1"/>
    <col min="3587" max="3588" width="11.421875" style="55" customWidth="1"/>
    <col min="3589" max="3589" width="23.57421875" style="55" customWidth="1"/>
    <col min="3590" max="3590" width="2.8515625" style="55" customWidth="1"/>
    <col min="3591" max="3594" width="21.00390625" style="55" customWidth="1"/>
    <col min="3595" max="3595" width="2.7109375" style="55" customWidth="1"/>
    <col min="3596" max="3596" width="3.7109375" style="55" customWidth="1"/>
    <col min="3597" max="3840" width="0" style="55" hidden="1" customWidth="1"/>
    <col min="3841" max="3841" width="2.421875" style="55" customWidth="1"/>
    <col min="3842" max="3842" width="3.00390625" style="55" customWidth="1"/>
    <col min="3843" max="3844" width="11.421875" style="55" customWidth="1"/>
    <col min="3845" max="3845" width="23.57421875" style="55" customWidth="1"/>
    <col min="3846" max="3846" width="2.8515625" style="55" customWidth="1"/>
    <col min="3847" max="3850" width="21.00390625" style="55" customWidth="1"/>
    <col min="3851" max="3851" width="2.7109375" style="55" customWidth="1"/>
    <col min="3852" max="3852" width="3.7109375" style="55" customWidth="1"/>
    <col min="3853" max="4096" width="0" style="55" hidden="1" customWidth="1"/>
    <col min="4097" max="4097" width="2.421875" style="55" customWidth="1"/>
    <col min="4098" max="4098" width="3.00390625" style="55" customWidth="1"/>
    <col min="4099" max="4100" width="11.421875" style="55" customWidth="1"/>
    <col min="4101" max="4101" width="23.57421875" style="55" customWidth="1"/>
    <col min="4102" max="4102" width="2.8515625" style="55" customWidth="1"/>
    <col min="4103" max="4106" width="21.00390625" style="55" customWidth="1"/>
    <col min="4107" max="4107" width="2.7109375" style="55" customWidth="1"/>
    <col min="4108" max="4108" width="3.7109375" style="55" customWidth="1"/>
    <col min="4109" max="4352" width="0" style="55" hidden="1" customWidth="1"/>
    <col min="4353" max="4353" width="2.421875" style="55" customWidth="1"/>
    <col min="4354" max="4354" width="3.00390625" style="55" customWidth="1"/>
    <col min="4355" max="4356" width="11.421875" style="55" customWidth="1"/>
    <col min="4357" max="4357" width="23.57421875" style="55" customWidth="1"/>
    <col min="4358" max="4358" width="2.8515625" style="55" customWidth="1"/>
    <col min="4359" max="4362" width="21.00390625" style="55" customWidth="1"/>
    <col min="4363" max="4363" width="2.7109375" style="55" customWidth="1"/>
    <col min="4364" max="4364" width="3.7109375" style="55" customWidth="1"/>
    <col min="4365" max="4608" width="0" style="55" hidden="1" customWidth="1"/>
    <col min="4609" max="4609" width="2.421875" style="55" customWidth="1"/>
    <col min="4610" max="4610" width="3.00390625" style="55" customWidth="1"/>
    <col min="4611" max="4612" width="11.421875" style="55" customWidth="1"/>
    <col min="4613" max="4613" width="23.57421875" style="55" customWidth="1"/>
    <col min="4614" max="4614" width="2.8515625" style="55" customWidth="1"/>
    <col min="4615" max="4618" width="21.00390625" style="55" customWidth="1"/>
    <col min="4619" max="4619" width="2.7109375" style="55" customWidth="1"/>
    <col min="4620" max="4620" width="3.7109375" style="55" customWidth="1"/>
    <col min="4621" max="4864" width="0" style="55" hidden="1" customWidth="1"/>
    <col min="4865" max="4865" width="2.421875" style="55" customWidth="1"/>
    <col min="4866" max="4866" width="3.00390625" style="55" customWidth="1"/>
    <col min="4867" max="4868" width="11.421875" style="55" customWidth="1"/>
    <col min="4869" max="4869" width="23.57421875" style="55" customWidth="1"/>
    <col min="4870" max="4870" width="2.8515625" style="55" customWidth="1"/>
    <col min="4871" max="4874" width="21.00390625" style="55" customWidth="1"/>
    <col min="4875" max="4875" width="2.7109375" style="55" customWidth="1"/>
    <col min="4876" max="4876" width="3.7109375" style="55" customWidth="1"/>
    <col min="4877" max="5120" width="0" style="55" hidden="1" customWidth="1"/>
    <col min="5121" max="5121" width="2.421875" style="55" customWidth="1"/>
    <col min="5122" max="5122" width="3.00390625" style="55" customWidth="1"/>
    <col min="5123" max="5124" width="11.421875" style="55" customWidth="1"/>
    <col min="5125" max="5125" width="23.57421875" style="55" customWidth="1"/>
    <col min="5126" max="5126" width="2.8515625" style="55" customWidth="1"/>
    <col min="5127" max="5130" width="21.00390625" style="55" customWidth="1"/>
    <col min="5131" max="5131" width="2.7109375" style="55" customWidth="1"/>
    <col min="5132" max="5132" width="3.7109375" style="55" customWidth="1"/>
    <col min="5133" max="5376" width="0" style="55" hidden="1" customWidth="1"/>
    <col min="5377" max="5377" width="2.421875" style="55" customWidth="1"/>
    <col min="5378" max="5378" width="3.00390625" style="55" customWidth="1"/>
    <col min="5379" max="5380" width="11.421875" style="55" customWidth="1"/>
    <col min="5381" max="5381" width="23.57421875" style="55" customWidth="1"/>
    <col min="5382" max="5382" width="2.8515625" style="55" customWidth="1"/>
    <col min="5383" max="5386" width="21.00390625" style="55" customWidth="1"/>
    <col min="5387" max="5387" width="2.7109375" style="55" customWidth="1"/>
    <col min="5388" max="5388" width="3.7109375" style="55" customWidth="1"/>
    <col min="5389" max="5632" width="0" style="55" hidden="1" customWidth="1"/>
    <col min="5633" max="5633" width="2.421875" style="55" customWidth="1"/>
    <col min="5634" max="5634" width="3.00390625" style="55" customWidth="1"/>
    <col min="5635" max="5636" width="11.421875" style="55" customWidth="1"/>
    <col min="5637" max="5637" width="23.57421875" style="55" customWidth="1"/>
    <col min="5638" max="5638" width="2.8515625" style="55" customWidth="1"/>
    <col min="5639" max="5642" width="21.00390625" style="55" customWidth="1"/>
    <col min="5643" max="5643" width="2.7109375" style="55" customWidth="1"/>
    <col min="5644" max="5644" width="3.7109375" style="55" customWidth="1"/>
    <col min="5645" max="5888" width="0" style="55" hidden="1" customWidth="1"/>
    <col min="5889" max="5889" width="2.421875" style="55" customWidth="1"/>
    <col min="5890" max="5890" width="3.00390625" style="55" customWidth="1"/>
    <col min="5891" max="5892" width="11.421875" style="55" customWidth="1"/>
    <col min="5893" max="5893" width="23.57421875" style="55" customWidth="1"/>
    <col min="5894" max="5894" width="2.8515625" style="55" customWidth="1"/>
    <col min="5895" max="5898" width="21.00390625" style="55" customWidth="1"/>
    <col min="5899" max="5899" width="2.7109375" style="55" customWidth="1"/>
    <col min="5900" max="5900" width="3.7109375" style="55" customWidth="1"/>
    <col min="5901" max="6144" width="0" style="55" hidden="1" customWidth="1"/>
    <col min="6145" max="6145" width="2.421875" style="55" customWidth="1"/>
    <col min="6146" max="6146" width="3.00390625" style="55" customWidth="1"/>
    <col min="6147" max="6148" width="11.421875" style="55" customWidth="1"/>
    <col min="6149" max="6149" width="23.57421875" style="55" customWidth="1"/>
    <col min="6150" max="6150" width="2.8515625" style="55" customWidth="1"/>
    <col min="6151" max="6154" width="21.00390625" style="55" customWidth="1"/>
    <col min="6155" max="6155" width="2.7109375" style="55" customWidth="1"/>
    <col min="6156" max="6156" width="3.7109375" style="55" customWidth="1"/>
    <col min="6157" max="6400" width="0" style="55" hidden="1" customWidth="1"/>
    <col min="6401" max="6401" width="2.421875" style="55" customWidth="1"/>
    <col min="6402" max="6402" width="3.00390625" style="55" customWidth="1"/>
    <col min="6403" max="6404" width="11.421875" style="55" customWidth="1"/>
    <col min="6405" max="6405" width="23.57421875" style="55" customWidth="1"/>
    <col min="6406" max="6406" width="2.8515625" style="55" customWidth="1"/>
    <col min="6407" max="6410" width="21.00390625" style="55" customWidth="1"/>
    <col min="6411" max="6411" width="2.7109375" style="55" customWidth="1"/>
    <col min="6412" max="6412" width="3.7109375" style="55" customWidth="1"/>
    <col min="6413" max="6656" width="0" style="55" hidden="1" customWidth="1"/>
    <col min="6657" max="6657" width="2.421875" style="55" customWidth="1"/>
    <col min="6658" max="6658" width="3.00390625" style="55" customWidth="1"/>
    <col min="6659" max="6660" width="11.421875" style="55" customWidth="1"/>
    <col min="6661" max="6661" width="23.57421875" style="55" customWidth="1"/>
    <col min="6662" max="6662" width="2.8515625" style="55" customWidth="1"/>
    <col min="6663" max="6666" width="21.00390625" style="55" customWidth="1"/>
    <col min="6667" max="6667" width="2.7109375" style="55" customWidth="1"/>
    <col min="6668" max="6668" width="3.7109375" style="55" customWidth="1"/>
    <col min="6669" max="6912" width="0" style="55" hidden="1" customWidth="1"/>
    <col min="6913" max="6913" width="2.421875" style="55" customWidth="1"/>
    <col min="6914" max="6914" width="3.00390625" style="55" customWidth="1"/>
    <col min="6915" max="6916" width="11.421875" style="55" customWidth="1"/>
    <col min="6917" max="6917" width="23.57421875" style="55" customWidth="1"/>
    <col min="6918" max="6918" width="2.8515625" style="55" customWidth="1"/>
    <col min="6919" max="6922" width="21.00390625" style="55" customWidth="1"/>
    <col min="6923" max="6923" width="2.7109375" style="55" customWidth="1"/>
    <col min="6924" max="6924" width="3.7109375" style="55" customWidth="1"/>
    <col min="6925" max="7168" width="0" style="55" hidden="1" customWidth="1"/>
    <col min="7169" max="7169" width="2.421875" style="55" customWidth="1"/>
    <col min="7170" max="7170" width="3.00390625" style="55" customWidth="1"/>
    <col min="7171" max="7172" width="11.421875" style="55" customWidth="1"/>
    <col min="7173" max="7173" width="23.57421875" style="55" customWidth="1"/>
    <col min="7174" max="7174" width="2.8515625" style="55" customWidth="1"/>
    <col min="7175" max="7178" width="21.00390625" style="55" customWidth="1"/>
    <col min="7179" max="7179" width="2.7109375" style="55" customWidth="1"/>
    <col min="7180" max="7180" width="3.7109375" style="55" customWidth="1"/>
    <col min="7181" max="7424" width="0" style="55" hidden="1" customWidth="1"/>
    <col min="7425" max="7425" width="2.421875" style="55" customWidth="1"/>
    <col min="7426" max="7426" width="3.00390625" style="55" customWidth="1"/>
    <col min="7427" max="7428" width="11.421875" style="55" customWidth="1"/>
    <col min="7429" max="7429" width="23.57421875" style="55" customWidth="1"/>
    <col min="7430" max="7430" width="2.8515625" style="55" customWidth="1"/>
    <col min="7431" max="7434" width="21.00390625" style="55" customWidth="1"/>
    <col min="7435" max="7435" width="2.7109375" style="55" customWidth="1"/>
    <col min="7436" max="7436" width="3.7109375" style="55" customWidth="1"/>
    <col min="7437" max="7680" width="0" style="55" hidden="1" customWidth="1"/>
    <col min="7681" max="7681" width="2.421875" style="55" customWidth="1"/>
    <col min="7682" max="7682" width="3.00390625" style="55" customWidth="1"/>
    <col min="7683" max="7684" width="11.421875" style="55" customWidth="1"/>
    <col min="7685" max="7685" width="23.57421875" style="55" customWidth="1"/>
    <col min="7686" max="7686" width="2.8515625" style="55" customWidth="1"/>
    <col min="7687" max="7690" width="21.00390625" style="55" customWidth="1"/>
    <col min="7691" max="7691" width="2.7109375" style="55" customWidth="1"/>
    <col min="7692" max="7692" width="3.7109375" style="55" customWidth="1"/>
    <col min="7693" max="7936" width="0" style="55" hidden="1" customWidth="1"/>
    <col min="7937" max="7937" width="2.421875" style="55" customWidth="1"/>
    <col min="7938" max="7938" width="3.00390625" style="55" customWidth="1"/>
    <col min="7939" max="7940" width="11.421875" style="55" customWidth="1"/>
    <col min="7941" max="7941" width="23.57421875" style="55" customWidth="1"/>
    <col min="7942" max="7942" width="2.8515625" style="55" customWidth="1"/>
    <col min="7943" max="7946" width="21.00390625" style="55" customWidth="1"/>
    <col min="7947" max="7947" width="2.7109375" style="55" customWidth="1"/>
    <col min="7948" max="7948" width="3.7109375" style="55" customWidth="1"/>
    <col min="7949" max="8192" width="0" style="55" hidden="1" customWidth="1"/>
    <col min="8193" max="8193" width="2.421875" style="55" customWidth="1"/>
    <col min="8194" max="8194" width="3.00390625" style="55" customWidth="1"/>
    <col min="8195" max="8196" width="11.421875" style="55" customWidth="1"/>
    <col min="8197" max="8197" width="23.57421875" style="55" customWidth="1"/>
    <col min="8198" max="8198" width="2.8515625" style="55" customWidth="1"/>
    <col min="8199" max="8202" width="21.00390625" style="55" customWidth="1"/>
    <col min="8203" max="8203" width="2.7109375" style="55" customWidth="1"/>
    <col min="8204" max="8204" width="3.7109375" style="55" customWidth="1"/>
    <col min="8205" max="8448" width="0" style="55" hidden="1" customWidth="1"/>
    <col min="8449" max="8449" width="2.421875" style="55" customWidth="1"/>
    <col min="8450" max="8450" width="3.00390625" style="55" customWidth="1"/>
    <col min="8451" max="8452" width="11.421875" style="55" customWidth="1"/>
    <col min="8453" max="8453" width="23.57421875" style="55" customWidth="1"/>
    <col min="8454" max="8454" width="2.8515625" style="55" customWidth="1"/>
    <col min="8455" max="8458" width="21.00390625" style="55" customWidth="1"/>
    <col min="8459" max="8459" width="2.7109375" style="55" customWidth="1"/>
    <col min="8460" max="8460" width="3.7109375" style="55" customWidth="1"/>
    <col min="8461" max="8704" width="0" style="55" hidden="1" customWidth="1"/>
    <col min="8705" max="8705" width="2.421875" style="55" customWidth="1"/>
    <col min="8706" max="8706" width="3.00390625" style="55" customWidth="1"/>
    <col min="8707" max="8708" width="11.421875" style="55" customWidth="1"/>
    <col min="8709" max="8709" width="23.57421875" style="55" customWidth="1"/>
    <col min="8710" max="8710" width="2.8515625" style="55" customWidth="1"/>
    <col min="8711" max="8714" width="21.00390625" style="55" customWidth="1"/>
    <col min="8715" max="8715" width="2.7109375" style="55" customWidth="1"/>
    <col min="8716" max="8716" width="3.7109375" style="55" customWidth="1"/>
    <col min="8717" max="8960" width="0" style="55" hidden="1" customWidth="1"/>
    <col min="8961" max="8961" width="2.421875" style="55" customWidth="1"/>
    <col min="8962" max="8962" width="3.00390625" style="55" customWidth="1"/>
    <col min="8963" max="8964" width="11.421875" style="55" customWidth="1"/>
    <col min="8965" max="8965" width="23.57421875" style="55" customWidth="1"/>
    <col min="8966" max="8966" width="2.8515625" style="55" customWidth="1"/>
    <col min="8967" max="8970" width="21.00390625" style="55" customWidth="1"/>
    <col min="8971" max="8971" width="2.7109375" style="55" customWidth="1"/>
    <col min="8972" max="8972" width="3.7109375" style="55" customWidth="1"/>
    <col min="8973" max="9216" width="0" style="55" hidden="1" customWidth="1"/>
    <col min="9217" max="9217" width="2.421875" style="55" customWidth="1"/>
    <col min="9218" max="9218" width="3.00390625" style="55" customWidth="1"/>
    <col min="9219" max="9220" width="11.421875" style="55" customWidth="1"/>
    <col min="9221" max="9221" width="23.57421875" style="55" customWidth="1"/>
    <col min="9222" max="9222" width="2.8515625" style="55" customWidth="1"/>
    <col min="9223" max="9226" width="21.00390625" style="55" customWidth="1"/>
    <col min="9227" max="9227" width="2.7109375" style="55" customWidth="1"/>
    <col min="9228" max="9228" width="3.7109375" style="55" customWidth="1"/>
    <col min="9229" max="9472" width="0" style="55" hidden="1" customWidth="1"/>
    <col min="9473" max="9473" width="2.421875" style="55" customWidth="1"/>
    <col min="9474" max="9474" width="3.00390625" style="55" customWidth="1"/>
    <col min="9475" max="9476" width="11.421875" style="55" customWidth="1"/>
    <col min="9477" max="9477" width="23.57421875" style="55" customWidth="1"/>
    <col min="9478" max="9478" width="2.8515625" style="55" customWidth="1"/>
    <col min="9479" max="9482" width="21.00390625" style="55" customWidth="1"/>
    <col min="9483" max="9483" width="2.7109375" style="55" customWidth="1"/>
    <col min="9484" max="9484" width="3.7109375" style="55" customWidth="1"/>
    <col min="9485" max="9728" width="0" style="55" hidden="1" customWidth="1"/>
    <col min="9729" max="9729" width="2.421875" style="55" customWidth="1"/>
    <col min="9730" max="9730" width="3.00390625" style="55" customWidth="1"/>
    <col min="9731" max="9732" width="11.421875" style="55" customWidth="1"/>
    <col min="9733" max="9733" width="23.57421875" style="55" customWidth="1"/>
    <col min="9734" max="9734" width="2.8515625" style="55" customWidth="1"/>
    <col min="9735" max="9738" width="21.00390625" style="55" customWidth="1"/>
    <col min="9739" max="9739" width="2.7109375" style="55" customWidth="1"/>
    <col min="9740" max="9740" width="3.7109375" style="55" customWidth="1"/>
    <col min="9741" max="9984" width="0" style="55" hidden="1" customWidth="1"/>
    <col min="9985" max="9985" width="2.421875" style="55" customWidth="1"/>
    <col min="9986" max="9986" width="3.00390625" style="55" customWidth="1"/>
    <col min="9987" max="9988" width="11.421875" style="55" customWidth="1"/>
    <col min="9989" max="9989" width="23.57421875" style="55" customWidth="1"/>
    <col min="9990" max="9990" width="2.8515625" style="55" customWidth="1"/>
    <col min="9991" max="9994" width="21.00390625" style="55" customWidth="1"/>
    <col min="9995" max="9995" width="2.7109375" style="55" customWidth="1"/>
    <col min="9996" max="9996" width="3.7109375" style="55" customWidth="1"/>
    <col min="9997" max="10240" width="0" style="55" hidden="1" customWidth="1"/>
    <col min="10241" max="10241" width="2.421875" style="55" customWidth="1"/>
    <col min="10242" max="10242" width="3.00390625" style="55" customWidth="1"/>
    <col min="10243" max="10244" width="11.421875" style="55" customWidth="1"/>
    <col min="10245" max="10245" width="23.57421875" style="55" customWidth="1"/>
    <col min="10246" max="10246" width="2.8515625" style="55" customWidth="1"/>
    <col min="10247" max="10250" width="21.00390625" style="55" customWidth="1"/>
    <col min="10251" max="10251" width="2.7109375" style="55" customWidth="1"/>
    <col min="10252" max="10252" width="3.7109375" style="55" customWidth="1"/>
    <col min="10253" max="10496" width="0" style="55" hidden="1" customWidth="1"/>
    <col min="10497" max="10497" width="2.421875" style="55" customWidth="1"/>
    <col min="10498" max="10498" width="3.00390625" style="55" customWidth="1"/>
    <col min="10499" max="10500" width="11.421875" style="55" customWidth="1"/>
    <col min="10501" max="10501" width="23.57421875" style="55" customWidth="1"/>
    <col min="10502" max="10502" width="2.8515625" style="55" customWidth="1"/>
    <col min="10503" max="10506" width="21.00390625" style="55" customWidth="1"/>
    <col min="10507" max="10507" width="2.7109375" style="55" customWidth="1"/>
    <col min="10508" max="10508" width="3.7109375" style="55" customWidth="1"/>
    <col min="10509" max="10752" width="0" style="55" hidden="1" customWidth="1"/>
    <col min="10753" max="10753" width="2.421875" style="55" customWidth="1"/>
    <col min="10754" max="10754" width="3.00390625" style="55" customWidth="1"/>
    <col min="10755" max="10756" width="11.421875" style="55" customWidth="1"/>
    <col min="10757" max="10757" width="23.57421875" style="55" customWidth="1"/>
    <col min="10758" max="10758" width="2.8515625" style="55" customWidth="1"/>
    <col min="10759" max="10762" width="21.00390625" style="55" customWidth="1"/>
    <col min="10763" max="10763" width="2.7109375" style="55" customWidth="1"/>
    <col min="10764" max="10764" width="3.7109375" style="55" customWidth="1"/>
    <col min="10765" max="11008" width="0" style="55" hidden="1" customWidth="1"/>
    <col min="11009" max="11009" width="2.421875" style="55" customWidth="1"/>
    <col min="11010" max="11010" width="3.00390625" style="55" customWidth="1"/>
    <col min="11011" max="11012" width="11.421875" style="55" customWidth="1"/>
    <col min="11013" max="11013" width="23.57421875" style="55" customWidth="1"/>
    <col min="11014" max="11014" width="2.8515625" style="55" customWidth="1"/>
    <col min="11015" max="11018" width="21.00390625" style="55" customWidth="1"/>
    <col min="11019" max="11019" width="2.7109375" style="55" customWidth="1"/>
    <col min="11020" max="11020" width="3.7109375" style="55" customWidth="1"/>
    <col min="11021" max="11264" width="0" style="55" hidden="1" customWidth="1"/>
    <col min="11265" max="11265" width="2.421875" style="55" customWidth="1"/>
    <col min="11266" max="11266" width="3.00390625" style="55" customWidth="1"/>
    <col min="11267" max="11268" width="11.421875" style="55" customWidth="1"/>
    <col min="11269" max="11269" width="23.57421875" style="55" customWidth="1"/>
    <col min="11270" max="11270" width="2.8515625" style="55" customWidth="1"/>
    <col min="11271" max="11274" width="21.00390625" style="55" customWidth="1"/>
    <col min="11275" max="11275" width="2.7109375" style="55" customWidth="1"/>
    <col min="11276" max="11276" width="3.7109375" style="55" customWidth="1"/>
    <col min="11277" max="11520" width="0" style="55" hidden="1" customWidth="1"/>
    <col min="11521" max="11521" width="2.421875" style="55" customWidth="1"/>
    <col min="11522" max="11522" width="3.00390625" style="55" customWidth="1"/>
    <col min="11523" max="11524" width="11.421875" style="55" customWidth="1"/>
    <col min="11525" max="11525" width="23.57421875" style="55" customWidth="1"/>
    <col min="11526" max="11526" width="2.8515625" style="55" customWidth="1"/>
    <col min="11527" max="11530" width="21.00390625" style="55" customWidth="1"/>
    <col min="11531" max="11531" width="2.7109375" style="55" customWidth="1"/>
    <col min="11532" max="11532" width="3.7109375" style="55" customWidth="1"/>
    <col min="11533" max="11776" width="0" style="55" hidden="1" customWidth="1"/>
    <col min="11777" max="11777" width="2.421875" style="55" customWidth="1"/>
    <col min="11778" max="11778" width="3.00390625" style="55" customWidth="1"/>
    <col min="11779" max="11780" width="11.421875" style="55" customWidth="1"/>
    <col min="11781" max="11781" width="23.57421875" style="55" customWidth="1"/>
    <col min="11782" max="11782" width="2.8515625" style="55" customWidth="1"/>
    <col min="11783" max="11786" width="21.00390625" style="55" customWidth="1"/>
    <col min="11787" max="11787" width="2.7109375" style="55" customWidth="1"/>
    <col min="11788" max="11788" width="3.7109375" style="55" customWidth="1"/>
    <col min="11789" max="12032" width="0" style="55" hidden="1" customWidth="1"/>
    <col min="12033" max="12033" width="2.421875" style="55" customWidth="1"/>
    <col min="12034" max="12034" width="3.00390625" style="55" customWidth="1"/>
    <col min="12035" max="12036" width="11.421875" style="55" customWidth="1"/>
    <col min="12037" max="12037" width="23.57421875" style="55" customWidth="1"/>
    <col min="12038" max="12038" width="2.8515625" style="55" customWidth="1"/>
    <col min="12039" max="12042" width="21.00390625" style="55" customWidth="1"/>
    <col min="12043" max="12043" width="2.7109375" style="55" customWidth="1"/>
    <col min="12044" max="12044" width="3.7109375" style="55" customWidth="1"/>
    <col min="12045" max="12288" width="0" style="55" hidden="1" customWidth="1"/>
    <col min="12289" max="12289" width="2.421875" style="55" customWidth="1"/>
    <col min="12290" max="12290" width="3.00390625" style="55" customWidth="1"/>
    <col min="12291" max="12292" width="11.421875" style="55" customWidth="1"/>
    <col min="12293" max="12293" width="23.57421875" style="55" customWidth="1"/>
    <col min="12294" max="12294" width="2.8515625" style="55" customWidth="1"/>
    <col min="12295" max="12298" width="21.00390625" style="55" customWidth="1"/>
    <col min="12299" max="12299" width="2.7109375" style="55" customWidth="1"/>
    <col min="12300" max="12300" width="3.7109375" style="55" customWidth="1"/>
    <col min="12301" max="12544" width="0" style="55" hidden="1" customWidth="1"/>
    <col min="12545" max="12545" width="2.421875" style="55" customWidth="1"/>
    <col min="12546" max="12546" width="3.00390625" style="55" customWidth="1"/>
    <col min="12547" max="12548" width="11.421875" style="55" customWidth="1"/>
    <col min="12549" max="12549" width="23.57421875" style="55" customWidth="1"/>
    <col min="12550" max="12550" width="2.8515625" style="55" customWidth="1"/>
    <col min="12551" max="12554" width="21.00390625" style="55" customWidth="1"/>
    <col min="12555" max="12555" width="2.7109375" style="55" customWidth="1"/>
    <col min="12556" max="12556" width="3.7109375" style="55" customWidth="1"/>
    <col min="12557" max="12800" width="0" style="55" hidden="1" customWidth="1"/>
    <col min="12801" max="12801" width="2.421875" style="55" customWidth="1"/>
    <col min="12802" max="12802" width="3.00390625" style="55" customWidth="1"/>
    <col min="12803" max="12804" width="11.421875" style="55" customWidth="1"/>
    <col min="12805" max="12805" width="23.57421875" style="55" customWidth="1"/>
    <col min="12806" max="12806" width="2.8515625" style="55" customWidth="1"/>
    <col min="12807" max="12810" width="21.00390625" style="55" customWidth="1"/>
    <col min="12811" max="12811" width="2.7109375" style="55" customWidth="1"/>
    <col min="12812" max="12812" width="3.7109375" style="55" customWidth="1"/>
    <col min="12813" max="13056" width="0" style="55" hidden="1" customWidth="1"/>
    <col min="13057" max="13057" width="2.421875" style="55" customWidth="1"/>
    <col min="13058" max="13058" width="3.00390625" style="55" customWidth="1"/>
    <col min="13059" max="13060" width="11.421875" style="55" customWidth="1"/>
    <col min="13061" max="13061" width="23.57421875" style="55" customWidth="1"/>
    <col min="13062" max="13062" width="2.8515625" style="55" customWidth="1"/>
    <col min="13063" max="13066" width="21.00390625" style="55" customWidth="1"/>
    <col min="13067" max="13067" width="2.7109375" style="55" customWidth="1"/>
    <col min="13068" max="13068" width="3.7109375" style="55" customWidth="1"/>
    <col min="13069" max="13312" width="0" style="55" hidden="1" customWidth="1"/>
    <col min="13313" max="13313" width="2.421875" style="55" customWidth="1"/>
    <col min="13314" max="13314" width="3.00390625" style="55" customWidth="1"/>
    <col min="13315" max="13316" width="11.421875" style="55" customWidth="1"/>
    <col min="13317" max="13317" width="23.57421875" style="55" customWidth="1"/>
    <col min="13318" max="13318" width="2.8515625" style="55" customWidth="1"/>
    <col min="13319" max="13322" width="21.00390625" style="55" customWidth="1"/>
    <col min="13323" max="13323" width="2.7109375" style="55" customWidth="1"/>
    <col min="13324" max="13324" width="3.7109375" style="55" customWidth="1"/>
    <col min="13325" max="13568" width="0" style="55" hidden="1" customWidth="1"/>
    <col min="13569" max="13569" width="2.421875" style="55" customWidth="1"/>
    <col min="13570" max="13570" width="3.00390625" style="55" customWidth="1"/>
    <col min="13571" max="13572" width="11.421875" style="55" customWidth="1"/>
    <col min="13573" max="13573" width="23.57421875" style="55" customWidth="1"/>
    <col min="13574" max="13574" width="2.8515625" style="55" customWidth="1"/>
    <col min="13575" max="13578" width="21.00390625" style="55" customWidth="1"/>
    <col min="13579" max="13579" width="2.7109375" style="55" customWidth="1"/>
    <col min="13580" max="13580" width="3.7109375" style="55" customWidth="1"/>
    <col min="13581" max="13824" width="0" style="55" hidden="1" customWidth="1"/>
    <col min="13825" max="13825" width="2.421875" style="55" customWidth="1"/>
    <col min="13826" max="13826" width="3.00390625" style="55" customWidth="1"/>
    <col min="13827" max="13828" width="11.421875" style="55" customWidth="1"/>
    <col min="13829" max="13829" width="23.57421875" style="55" customWidth="1"/>
    <col min="13830" max="13830" width="2.8515625" style="55" customWidth="1"/>
    <col min="13831" max="13834" width="21.00390625" style="55" customWidth="1"/>
    <col min="13835" max="13835" width="2.7109375" style="55" customWidth="1"/>
    <col min="13836" max="13836" width="3.7109375" style="55" customWidth="1"/>
    <col min="13837" max="14080" width="0" style="55" hidden="1" customWidth="1"/>
    <col min="14081" max="14081" width="2.421875" style="55" customWidth="1"/>
    <col min="14082" max="14082" width="3.00390625" style="55" customWidth="1"/>
    <col min="14083" max="14084" width="11.421875" style="55" customWidth="1"/>
    <col min="14085" max="14085" width="23.57421875" style="55" customWidth="1"/>
    <col min="14086" max="14086" width="2.8515625" style="55" customWidth="1"/>
    <col min="14087" max="14090" width="21.00390625" style="55" customWidth="1"/>
    <col min="14091" max="14091" width="2.7109375" style="55" customWidth="1"/>
    <col min="14092" max="14092" width="3.7109375" style="55" customWidth="1"/>
    <col min="14093" max="14336" width="0" style="55" hidden="1" customWidth="1"/>
    <col min="14337" max="14337" width="2.421875" style="55" customWidth="1"/>
    <col min="14338" max="14338" width="3.00390625" style="55" customWidth="1"/>
    <col min="14339" max="14340" width="11.421875" style="55" customWidth="1"/>
    <col min="14341" max="14341" width="23.57421875" style="55" customWidth="1"/>
    <col min="14342" max="14342" width="2.8515625" style="55" customWidth="1"/>
    <col min="14343" max="14346" width="21.00390625" style="55" customWidth="1"/>
    <col min="14347" max="14347" width="2.7109375" style="55" customWidth="1"/>
    <col min="14348" max="14348" width="3.7109375" style="55" customWidth="1"/>
    <col min="14349" max="14592" width="0" style="55" hidden="1" customWidth="1"/>
    <col min="14593" max="14593" width="2.421875" style="55" customWidth="1"/>
    <col min="14594" max="14594" width="3.00390625" style="55" customWidth="1"/>
    <col min="14595" max="14596" width="11.421875" style="55" customWidth="1"/>
    <col min="14597" max="14597" width="23.57421875" style="55" customWidth="1"/>
    <col min="14598" max="14598" width="2.8515625" style="55" customWidth="1"/>
    <col min="14599" max="14602" width="21.00390625" style="55" customWidth="1"/>
    <col min="14603" max="14603" width="2.7109375" style="55" customWidth="1"/>
    <col min="14604" max="14604" width="3.7109375" style="55" customWidth="1"/>
    <col min="14605" max="14848" width="0" style="55" hidden="1" customWidth="1"/>
    <col min="14849" max="14849" width="2.421875" style="55" customWidth="1"/>
    <col min="14850" max="14850" width="3.00390625" style="55" customWidth="1"/>
    <col min="14851" max="14852" width="11.421875" style="55" customWidth="1"/>
    <col min="14853" max="14853" width="23.57421875" style="55" customWidth="1"/>
    <col min="14854" max="14854" width="2.8515625" style="55" customWidth="1"/>
    <col min="14855" max="14858" width="21.00390625" style="55" customWidth="1"/>
    <col min="14859" max="14859" width="2.7109375" style="55" customWidth="1"/>
    <col min="14860" max="14860" width="3.7109375" style="55" customWidth="1"/>
    <col min="14861" max="15104" width="0" style="55" hidden="1" customWidth="1"/>
    <col min="15105" max="15105" width="2.421875" style="55" customWidth="1"/>
    <col min="15106" max="15106" width="3.00390625" style="55" customWidth="1"/>
    <col min="15107" max="15108" width="11.421875" style="55" customWidth="1"/>
    <col min="15109" max="15109" width="23.57421875" style="55" customWidth="1"/>
    <col min="15110" max="15110" width="2.8515625" style="55" customWidth="1"/>
    <col min="15111" max="15114" width="21.00390625" style="55" customWidth="1"/>
    <col min="15115" max="15115" width="2.7109375" style="55" customWidth="1"/>
    <col min="15116" max="15116" width="3.7109375" style="55" customWidth="1"/>
    <col min="15117" max="15360" width="0" style="55" hidden="1" customWidth="1"/>
    <col min="15361" max="15361" width="2.421875" style="55" customWidth="1"/>
    <col min="15362" max="15362" width="3.00390625" style="55" customWidth="1"/>
    <col min="15363" max="15364" width="11.421875" style="55" customWidth="1"/>
    <col min="15365" max="15365" width="23.57421875" style="55" customWidth="1"/>
    <col min="15366" max="15366" width="2.8515625" style="55" customWidth="1"/>
    <col min="15367" max="15370" width="21.00390625" style="55" customWidth="1"/>
    <col min="15371" max="15371" width="2.7109375" style="55" customWidth="1"/>
    <col min="15372" max="15372" width="3.7109375" style="55" customWidth="1"/>
    <col min="15373" max="15616" width="0" style="55" hidden="1" customWidth="1"/>
    <col min="15617" max="15617" width="2.421875" style="55" customWidth="1"/>
    <col min="15618" max="15618" width="3.00390625" style="55" customWidth="1"/>
    <col min="15619" max="15620" width="11.421875" style="55" customWidth="1"/>
    <col min="15621" max="15621" width="23.57421875" style="55" customWidth="1"/>
    <col min="15622" max="15622" width="2.8515625" style="55" customWidth="1"/>
    <col min="15623" max="15626" width="21.00390625" style="55" customWidth="1"/>
    <col min="15627" max="15627" width="2.7109375" style="55" customWidth="1"/>
    <col min="15628" max="15628" width="3.7109375" style="55" customWidth="1"/>
    <col min="15629" max="15872" width="0" style="55" hidden="1" customWidth="1"/>
    <col min="15873" max="15873" width="2.421875" style="55" customWidth="1"/>
    <col min="15874" max="15874" width="3.00390625" style="55" customWidth="1"/>
    <col min="15875" max="15876" width="11.421875" style="55" customWidth="1"/>
    <col min="15877" max="15877" width="23.57421875" style="55" customWidth="1"/>
    <col min="15878" max="15878" width="2.8515625" style="55" customWidth="1"/>
    <col min="15879" max="15882" width="21.00390625" style="55" customWidth="1"/>
    <col min="15883" max="15883" width="2.7109375" style="55" customWidth="1"/>
    <col min="15884" max="15884" width="3.7109375" style="55" customWidth="1"/>
    <col min="15885" max="16128" width="0" style="55" hidden="1" customWidth="1"/>
    <col min="16129" max="16129" width="2.421875" style="55" customWidth="1"/>
    <col min="16130" max="16130" width="3.00390625" style="55" customWidth="1"/>
    <col min="16131" max="16132" width="11.421875" style="55" customWidth="1"/>
    <col min="16133" max="16133" width="23.57421875" style="55" customWidth="1"/>
    <col min="16134" max="16134" width="2.8515625" style="55" customWidth="1"/>
    <col min="16135" max="16138" width="21.00390625" style="55" customWidth="1"/>
    <col min="16139" max="16139" width="2.7109375" style="55" customWidth="1"/>
    <col min="16140" max="16140" width="3.7109375" style="55" customWidth="1"/>
    <col min="16141" max="16146" width="0" style="55" hidden="1" customWidth="1"/>
    <col min="16147" max="16384" width="0" style="55" hidden="1" customWidth="1"/>
  </cols>
  <sheetData>
    <row r="1" ht="8.25" customHeight="1"/>
    <row r="2" spans="3:11" ht="15.75" thickBot="1">
      <c r="C2" s="1"/>
      <c r="D2" s="461"/>
      <c r="E2" s="461"/>
      <c r="F2" s="461"/>
      <c r="G2" s="461"/>
      <c r="H2" s="461"/>
      <c r="I2" s="461"/>
      <c r="J2" s="1"/>
      <c r="K2" s="1"/>
    </row>
    <row r="3" spans="2:11" ht="15">
      <c r="B3" s="345"/>
      <c r="C3" s="226"/>
      <c r="D3" s="462" t="s">
        <v>115</v>
      </c>
      <c r="E3" s="462"/>
      <c r="F3" s="462"/>
      <c r="G3" s="462"/>
      <c r="H3" s="462"/>
      <c r="I3" s="462"/>
      <c r="J3" s="226"/>
      <c r="K3" s="227"/>
    </row>
    <row r="4" spans="2:11" ht="15">
      <c r="B4" s="346"/>
      <c r="C4" s="281"/>
      <c r="D4" s="463" t="s">
        <v>221</v>
      </c>
      <c r="E4" s="463"/>
      <c r="F4" s="463"/>
      <c r="G4" s="463"/>
      <c r="H4" s="463"/>
      <c r="I4" s="463"/>
      <c r="J4" s="281"/>
      <c r="K4" s="228"/>
    </row>
    <row r="5" spans="2:11" ht="15">
      <c r="B5" s="346"/>
      <c r="C5" s="281"/>
      <c r="D5" s="463" t="s">
        <v>11</v>
      </c>
      <c r="E5" s="463"/>
      <c r="F5" s="463"/>
      <c r="G5" s="463"/>
      <c r="H5" s="463"/>
      <c r="I5" s="463"/>
      <c r="J5" s="281"/>
      <c r="K5" s="228"/>
    </row>
    <row r="6" spans="2:11" ht="15.75" thickBot="1">
      <c r="B6" s="347"/>
      <c r="C6" s="348"/>
      <c r="D6" s="464" t="s">
        <v>116</v>
      </c>
      <c r="E6" s="464"/>
      <c r="F6" s="464"/>
      <c r="G6" s="464"/>
      <c r="H6" s="464"/>
      <c r="I6" s="464"/>
      <c r="J6" s="349"/>
      <c r="K6" s="350"/>
    </row>
    <row r="7" spans="2:11" ht="24.75" thickBot="1">
      <c r="B7" s="351"/>
      <c r="C7" s="456" t="s">
        <v>117</v>
      </c>
      <c r="D7" s="456"/>
      <c r="E7" s="456"/>
      <c r="F7" s="352"/>
      <c r="G7" s="353" t="s">
        <v>118</v>
      </c>
      <c r="H7" s="353" t="s">
        <v>119</v>
      </c>
      <c r="I7" s="352" t="s">
        <v>120</v>
      </c>
      <c r="J7" s="352" t="s">
        <v>121</v>
      </c>
      <c r="K7" s="354"/>
    </row>
    <row r="8" spans="2:11" ht="7.5" customHeight="1">
      <c r="B8" s="355"/>
      <c r="C8" s="457"/>
      <c r="D8" s="457"/>
      <c r="E8" s="457"/>
      <c r="F8" s="457"/>
      <c r="G8" s="457"/>
      <c r="H8" s="457"/>
      <c r="I8" s="457"/>
      <c r="J8" s="457"/>
      <c r="K8" s="458"/>
    </row>
    <row r="9" spans="2:11" ht="7.5" customHeight="1">
      <c r="B9" s="216"/>
      <c r="C9" s="459"/>
      <c r="D9" s="459"/>
      <c r="E9" s="459"/>
      <c r="F9" s="459"/>
      <c r="G9" s="459"/>
      <c r="H9" s="459"/>
      <c r="I9" s="459"/>
      <c r="J9" s="459"/>
      <c r="K9" s="460"/>
    </row>
    <row r="10" spans="2:11" ht="15">
      <c r="B10" s="216"/>
      <c r="C10" s="453" t="s">
        <v>122</v>
      </c>
      <c r="D10" s="453"/>
      <c r="E10" s="453"/>
      <c r="F10" s="2"/>
      <c r="G10" s="2"/>
      <c r="H10" s="2"/>
      <c r="I10" s="2"/>
      <c r="J10" s="2"/>
      <c r="K10" s="356"/>
    </row>
    <row r="11" spans="2:11" ht="15">
      <c r="B11" s="357"/>
      <c r="C11" s="455" t="s">
        <v>123</v>
      </c>
      <c r="D11" s="455"/>
      <c r="E11" s="455"/>
      <c r="F11" s="102"/>
      <c r="G11" s="102"/>
      <c r="H11" s="102"/>
      <c r="I11" s="102"/>
      <c r="J11" s="102"/>
      <c r="K11" s="358"/>
    </row>
    <row r="12" spans="2:11" ht="15">
      <c r="B12" s="357"/>
      <c r="C12" s="453" t="s">
        <v>124</v>
      </c>
      <c r="D12" s="453"/>
      <c r="E12" s="453"/>
      <c r="F12" s="102"/>
      <c r="G12" s="4"/>
      <c r="H12" s="4"/>
      <c r="I12" s="67">
        <f>SUM(I13:I15)</f>
        <v>0</v>
      </c>
      <c r="J12" s="67">
        <f>SUM(J13:J15)</f>
        <v>0</v>
      </c>
      <c r="K12" s="359"/>
    </row>
    <row r="13" spans="2:11" ht="15">
      <c r="B13" s="360"/>
      <c r="C13" s="5"/>
      <c r="D13" s="391" t="s">
        <v>125</v>
      </c>
      <c r="E13" s="391"/>
      <c r="F13" s="102"/>
      <c r="G13" s="6" t="s">
        <v>126</v>
      </c>
      <c r="H13" s="6" t="s">
        <v>127</v>
      </c>
      <c r="I13" s="7">
        <v>0</v>
      </c>
      <c r="J13" s="7">
        <v>0</v>
      </c>
      <c r="K13" s="361"/>
    </row>
    <row r="14" spans="2:11" ht="15">
      <c r="B14" s="360"/>
      <c r="C14" s="5"/>
      <c r="D14" s="391" t="s">
        <v>128</v>
      </c>
      <c r="E14" s="391"/>
      <c r="F14" s="102"/>
      <c r="G14" s="6" t="s">
        <v>126</v>
      </c>
      <c r="H14" s="6" t="s">
        <v>127</v>
      </c>
      <c r="I14" s="7">
        <v>0</v>
      </c>
      <c r="J14" s="7">
        <v>0</v>
      </c>
      <c r="K14" s="361"/>
    </row>
    <row r="15" spans="2:11" ht="15">
      <c r="B15" s="360"/>
      <c r="C15" s="5"/>
      <c r="D15" s="391" t="s">
        <v>129</v>
      </c>
      <c r="E15" s="391"/>
      <c r="F15" s="102"/>
      <c r="G15" s="6" t="s">
        <v>126</v>
      </c>
      <c r="H15" s="6" t="s">
        <v>127</v>
      </c>
      <c r="I15" s="7">
        <v>0</v>
      </c>
      <c r="J15" s="7">
        <v>0</v>
      </c>
      <c r="K15" s="361"/>
    </row>
    <row r="16" spans="2:11" ht="15">
      <c r="B16" s="360"/>
      <c r="C16" s="5"/>
      <c r="D16" s="5"/>
      <c r="E16" s="103"/>
      <c r="F16" s="102"/>
      <c r="G16" s="9"/>
      <c r="H16" s="9"/>
      <c r="I16" s="85"/>
      <c r="J16" s="85"/>
      <c r="K16" s="361"/>
    </row>
    <row r="17" spans="2:11" ht="15">
      <c r="B17" s="357"/>
      <c r="C17" s="453" t="s">
        <v>130</v>
      </c>
      <c r="D17" s="453"/>
      <c r="E17" s="453"/>
      <c r="F17" s="102"/>
      <c r="G17" s="4"/>
      <c r="H17" s="4"/>
      <c r="I17" s="67">
        <f>SUM(I18:I21)</f>
        <v>0</v>
      </c>
      <c r="J17" s="67">
        <f>SUM(J18:J21)</f>
        <v>0</v>
      </c>
      <c r="K17" s="359"/>
    </row>
    <row r="18" spans="2:11" ht="15">
      <c r="B18" s="360"/>
      <c r="C18" s="5"/>
      <c r="D18" s="391" t="s">
        <v>131</v>
      </c>
      <c r="E18" s="391"/>
      <c r="F18" s="102"/>
      <c r="G18" s="6" t="s">
        <v>126</v>
      </c>
      <c r="H18" s="6" t="s">
        <v>127</v>
      </c>
      <c r="I18" s="7">
        <v>0</v>
      </c>
      <c r="J18" s="7">
        <v>0</v>
      </c>
      <c r="K18" s="361"/>
    </row>
    <row r="19" spans="2:11" ht="15">
      <c r="B19" s="360"/>
      <c r="C19" s="5"/>
      <c r="D19" s="391" t="s">
        <v>132</v>
      </c>
      <c r="E19" s="391"/>
      <c r="F19" s="102"/>
      <c r="G19" s="6" t="s">
        <v>126</v>
      </c>
      <c r="H19" s="6" t="s">
        <v>127</v>
      </c>
      <c r="I19" s="7">
        <v>0</v>
      </c>
      <c r="J19" s="7">
        <v>0</v>
      </c>
      <c r="K19" s="361"/>
    </row>
    <row r="20" spans="2:11" ht="15">
      <c r="B20" s="360"/>
      <c r="C20" s="5"/>
      <c r="D20" s="391" t="s">
        <v>128</v>
      </c>
      <c r="E20" s="391"/>
      <c r="F20" s="102"/>
      <c r="G20" s="6" t="s">
        <v>126</v>
      </c>
      <c r="H20" s="6" t="s">
        <v>127</v>
      </c>
      <c r="I20" s="7">
        <v>0</v>
      </c>
      <c r="J20" s="7">
        <v>0</v>
      </c>
      <c r="K20" s="361"/>
    </row>
    <row r="21" spans="2:11" ht="15">
      <c r="B21" s="360"/>
      <c r="C21" s="10"/>
      <c r="D21" s="391" t="s">
        <v>129</v>
      </c>
      <c r="E21" s="391"/>
      <c r="F21" s="102"/>
      <c r="G21" s="6" t="s">
        <v>126</v>
      </c>
      <c r="H21" s="6" t="s">
        <v>127</v>
      </c>
      <c r="I21" s="7">
        <v>0</v>
      </c>
      <c r="J21" s="7">
        <v>0</v>
      </c>
      <c r="K21" s="361"/>
    </row>
    <row r="22" spans="2:11" ht="15">
      <c r="B22" s="360"/>
      <c r="C22" s="5"/>
      <c r="D22" s="5"/>
      <c r="E22" s="103"/>
      <c r="F22" s="102"/>
      <c r="G22" s="341"/>
      <c r="H22" s="341"/>
      <c r="I22" s="67"/>
      <c r="J22" s="67"/>
      <c r="K22" s="361"/>
    </row>
    <row r="23" spans="2:11" ht="15">
      <c r="B23" s="362"/>
      <c r="C23" s="452" t="s">
        <v>133</v>
      </c>
      <c r="D23" s="452"/>
      <c r="E23" s="452"/>
      <c r="F23" s="104"/>
      <c r="G23" s="11"/>
      <c r="H23" s="11"/>
      <c r="I23" s="12">
        <f>I12+I17</f>
        <v>0</v>
      </c>
      <c r="J23" s="12">
        <f>J12+J17</f>
        <v>0</v>
      </c>
      <c r="K23" s="363"/>
    </row>
    <row r="24" spans="2:11" ht="15">
      <c r="B24" s="357"/>
      <c r="C24" s="5"/>
      <c r="D24" s="5"/>
      <c r="E24" s="342"/>
      <c r="F24" s="102"/>
      <c r="G24" s="341"/>
      <c r="H24" s="341"/>
      <c r="I24" s="67"/>
      <c r="J24" s="67"/>
      <c r="K24" s="359"/>
    </row>
    <row r="25" spans="2:11" ht="15">
      <c r="B25" s="357"/>
      <c r="C25" s="455" t="s">
        <v>134</v>
      </c>
      <c r="D25" s="455"/>
      <c r="E25" s="455"/>
      <c r="F25" s="102"/>
      <c r="G25" s="341"/>
      <c r="H25" s="341"/>
      <c r="I25" s="67"/>
      <c r="J25" s="67"/>
      <c r="K25" s="359"/>
    </row>
    <row r="26" spans="2:11" ht="15">
      <c r="B26" s="357"/>
      <c r="C26" s="453" t="s">
        <v>124</v>
      </c>
      <c r="D26" s="453"/>
      <c r="E26" s="453"/>
      <c r="F26" s="102"/>
      <c r="G26" s="4"/>
      <c r="H26" s="4"/>
      <c r="I26" s="67">
        <f>SUM(I27:I29)</f>
        <v>0</v>
      </c>
      <c r="J26" s="67">
        <f>SUM(J27:J29)</f>
        <v>0</v>
      </c>
      <c r="K26" s="359"/>
    </row>
    <row r="27" spans="2:11" ht="15">
      <c r="B27" s="360"/>
      <c r="C27" s="5"/>
      <c r="D27" s="391" t="s">
        <v>125</v>
      </c>
      <c r="E27" s="391"/>
      <c r="F27" s="102"/>
      <c r="G27" s="6" t="s">
        <v>126</v>
      </c>
      <c r="H27" s="6" t="s">
        <v>127</v>
      </c>
      <c r="I27" s="7">
        <v>0</v>
      </c>
      <c r="J27" s="7">
        <v>0</v>
      </c>
      <c r="K27" s="361"/>
    </row>
    <row r="28" spans="2:11" ht="15">
      <c r="B28" s="360"/>
      <c r="C28" s="10"/>
      <c r="D28" s="391" t="s">
        <v>128</v>
      </c>
      <c r="E28" s="391"/>
      <c r="F28" s="10"/>
      <c r="G28" s="13" t="s">
        <v>126</v>
      </c>
      <c r="H28" s="13" t="s">
        <v>127</v>
      </c>
      <c r="I28" s="7">
        <v>0</v>
      </c>
      <c r="J28" s="7">
        <v>0</v>
      </c>
      <c r="K28" s="361"/>
    </row>
    <row r="29" spans="2:11" ht="15">
      <c r="B29" s="360"/>
      <c r="C29" s="10"/>
      <c r="D29" s="391" t="s">
        <v>129</v>
      </c>
      <c r="E29" s="391"/>
      <c r="F29" s="10"/>
      <c r="G29" s="13" t="s">
        <v>126</v>
      </c>
      <c r="H29" s="13" t="s">
        <v>127</v>
      </c>
      <c r="I29" s="7">
        <v>0</v>
      </c>
      <c r="J29" s="7">
        <v>0</v>
      </c>
      <c r="K29" s="361"/>
    </row>
    <row r="30" spans="2:11" ht="10.5" customHeight="1">
      <c r="B30" s="360"/>
      <c r="C30" s="5"/>
      <c r="D30" s="5"/>
      <c r="E30" s="103"/>
      <c r="F30" s="102"/>
      <c r="G30" s="341"/>
      <c r="H30" s="341"/>
      <c r="I30" s="67"/>
      <c r="J30" s="67"/>
      <c r="K30" s="361"/>
    </row>
    <row r="31" spans="2:11" ht="15">
      <c r="B31" s="357"/>
      <c r="C31" s="453" t="s">
        <v>130</v>
      </c>
      <c r="D31" s="453"/>
      <c r="E31" s="453"/>
      <c r="F31" s="102"/>
      <c r="G31" s="4"/>
      <c r="H31" s="4"/>
      <c r="I31" s="67">
        <f>SUM(I32:I35)</f>
        <v>0</v>
      </c>
      <c r="J31" s="67">
        <f>SUM(J32:J35)</f>
        <v>0</v>
      </c>
      <c r="K31" s="359"/>
    </row>
    <row r="32" spans="2:11" ht="15">
      <c r="B32" s="360"/>
      <c r="C32" s="5"/>
      <c r="D32" s="391" t="s">
        <v>131</v>
      </c>
      <c r="E32" s="391"/>
      <c r="F32" s="102"/>
      <c r="G32" s="6" t="s">
        <v>126</v>
      </c>
      <c r="H32" s="6" t="s">
        <v>127</v>
      </c>
      <c r="I32" s="7">
        <v>0</v>
      </c>
      <c r="J32" s="7">
        <v>0</v>
      </c>
      <c r="K32" s="361"/>
    </row>
    <row r="33" spans="2:11" ht="15">
      <c r="B33" s="360"/>
      <c r="C33" s="5"/>
      <c r="D33" s="391" t="s">
        <v>132</v>
      </c>
      <c r="E33" s="391"/>
      <c r="F33" s="102"/>
      <c r="G33" s="6" t="s">
        <v>126</v>
      </c>
      <c r="H33" s="6" t="s">
        <v>127</v>
      </c>
      <c r="I33" s="7">
        <v>0</v>
      </c>
      <c r="J33" s="7">
        <v>0</v>
      </c>
      <c r="K33" s="361"/>
    </row>
    <row r="34" spans="2:11" ht="15">
      <c r="B34" s="360"/>
      <c r="C34" s="5"/>
      <c r="D34" s="391" t="s">
        <v>128</v>
      </c>
      <c r="E34" s="391"/>
      <c r="F34" s="102"/>
      <c r="G34" s="6" t="s">
        <v>126</v>
      </c>
      <c r="H34" s="6" t="s">
        <v>127</v>
      </c>
      <c r="I34" s="7">
        <v>0</v>
      </c>
      <c r="J34" s="7">
        <v>0</v>
      </c>
      <c r="K34" s="361"/>
    </row>
    <row r="35" spans="2:11" ht="15">
      <c r="B35" s="360"/>
      <c r="C35" s="102"/>
      <c r="D35" s="391" t="s">
        <v>129</v>
      </c>
      <c r="E35" s="391"/>
      <c r="F35" s="102"/>
      <c r="G35" s="6"/>
      <c r="H35" s="6"/>
      <c r="I35" s="7">
        <v>0</v>
      </c>
      <c r="J35" s="7">
        <v>0</v>
      </c>
      <c r="K35" s="361"/>
    </row>
    <row r="36" spans="2:11" ht="15">
      <c r="B36" s="360"/>
      <c r="C36" s="102"/>
      <c r="D36" s="102"/>
      <c r="E36" s="103"/>
      <c r="F36" s="102"/>
      <c r="G36" s="341"/>
      <c r="H36" s="341"/>
      <c r="I36" s="67"/>
      <c r="J36" s="67"/>
      <c r="K36" s="361"/>
    </row>
    <row r="37" spans="2:11" ht="15">
      <c r="B37" s="362"/>
      <c r="C37" s="452" t="s">
        <v>135</v>
      </c>
      <c r="D37" s="452"/>
      <c r="E37" s="452"/>
      <c r="F37" s="104"/>
      <c r="G37" s="14"/>
      <c r="H37" s="14"/>
      <c r="I37" s="12">
        <f>I26+I31</f>
        <v>0</v>
      </c>
      <c r="J37" s="12">
        <f>J26+J31</f>
        <v>0</v>
      </c>
      <c r="K37" s="363"/>
    </row>
    <row r="38" spans="2:11" ht="9.75" customHeight="1">
      <c r="B38" s="360"/>
      <c r="C38" s="5"/>
      <c r="D38" s="5"/>
      <c r="E38" s="103"/>
      <c r="F38" s="102"/>
      <c r="G38" s="341"/>
      <c r="H38" s="341"/>
      <c r="I38" s="67"/>
      <c r="J38" s="67"/>
      <c r="K38" s="361"/>
    </row>
    <row r="39" spans="2:11" ht="15">
      <c r="B39" s="360"/>
      <c r="C39" s="453" t="s">
        <v>136</v>
      </c>
      <c r="D39" s="453"/>
      <c r="E39" s="453"/>
      <c r="F39" s="102"/>
      <c r="G39" s="6" t="s">
        <v>126</v>
      </c>
      <c r="H39" s="6" t="s">
        <v>127</v>
      </c>
      <c r="I39" s="85">
        <v>4757982</v>
      </c>
      <c r="J39" s="152">
        <v>2937768.12</v>
      </c>
      <c r="K39" s="361"/>
    </row>
    <row r="40" spans="2:11" ht="8.25" customHeight="1">
      <c r="B40" s="360"/>
      <c r="C40" s="5"/>
      <c r="D40" s="5"/>
      <c r="E40" s="103"/>
      <c r="F40" s="102"/>
      <c r="G40" s="341"/>
      <c r="H40" s="341"/>
      <c r="I40" s="67"/>
      <c r="J40" s="67"/>
      <c r="K40" s="361"/>
    </row>
    <row r="41" spans="2:11" ht="15.75" thickBot="1">
      <c r="B41" s="364"/>
      <c r="C41" s="454" t="s">
        <v>137</v>
      </c>
      <c r="D41" s="454"/>
      <c r="E41" s="454"/>
      <c r="F41" s="365"/>
      <c r="G41" s="366"/>
      <c r="H41" s="366"/>
      <c r="I41" s="367">
        <f>I39+I37+I23</f>
        <v>4757982</v>
      </c>
      <c r="J41" s="367">
        <f>J39+J37+J23</f>
        <v>2937768.12</v>
      </c>
      <c r="K41" s="368"/>
    </row>
    <row r="42" spans="3:11" ht="9" customHeight="1">
      <c r="C42" s="455"/>
      <c r="D42" s="455"/>
      <c r="E42" s="455"/>
      <c r="F42" s="455"/>
      <c r="G42" s="455"/>
      <c r="H42" s="455"/>
      <c r="I42" s="455"/>
      <c r="J42" s="455"/>
      <c r="K42" s="455"/>
    </row>
    <row r="43" spans="3:10" ht="10.5" customHeight="1">
      <c r="C43" s="15"/>
      <c r="D43" s="15"/>
      <c r="E43" s="16"/>
      <c r="F43" s="17"/>
      <c r="G43" s="16"/>
      <c r="H43" s="17"/>
      <c r="I43" s="17"/>
      <c r="J43" s="17"/>
    </row>
    <row r="44" spans="2:11" ht="15">
      <c r="B44" s="18"/>
      <c r="C44" s="391" t="s">
        <v>2</v>
      </c>
      <c r="D44" s="391"/>
      <c r="E44" s="391"/>
      <c r="F44" s="391"/>
      <c r="G44" s="391"/>
      <c r="H44" s="391"/>
      <c r="I44" s="391"/>
      <c r="J44" s="391"/>
      <c r="K44" s="391"/>
    </row>
    <row r="45" spans="2:11" ht="15">
      <c r="B45" s="18"/>
      <c r="C45" s="8"/>
      <c r="D45" s="19"/>
      <c r="E45" s="20"/>
      <c r="F45" s="20"/>
      <c r="G45" s="18"/>
      <c r="H45" s="21"/>
      <c r="I45" s="19"/>
      <c r="J45" s="20"/>
      <c r="K45" s="20"/>
    </row>
    <row r="46" spans="2:11" ht="15">
      <c r="B46" s="18"/>
      <c r="C46" s="8"/>
      <c r="D46" s="394"/>
      <c r="E46" s="394"/>
      <c r="F46" s="20"/>
      <c r="G46" s="18"/>
      <c r="H46" s="395"/>
      <c r="I46" s="395"/>
      <c r="J46" s="20"/>
      <c r="K46" s="20"/>
    </row>
    <row r="47" spans="2:11" ht="15">
      <c r="B47" s="18"/>
      <c r="C47" s="22"/>
      <c r="D47" s="374" t="s">
        <v>202</v>
      </c>
      <c r="E47" s="374"/>
      <c r="F47" s="20"/>
      <c r="G47" s="20"/>
      <c r="H47" s="374" t="s">
        <v>201</v>
      </c>
      <c r="I47" s="374"/>
      <c r="J47" s="3"/>
      <c r="K47" s="20"/>
    </row>
    <row r="48" spans="2:11" ht="15" customHeight="1">
      <c r="B48" s="18"/>
      <c r="C48" s="23"/>
      <c r="D48" s="370" t="s">
        <v>1</v>
      </c>
      <c r="E48" s="370"/>
      <c r="F48" s="24"/>
      <c r="G48" s="24"/>
      <c r="H48" s="370" t="s">
        <v>0</v>
      </c>
      <c r="I48" s="370"/>
      <c r="J48" s="3"/>
      <c r="K48" s="20"/>
    </row>
    <row r="49" ht="15"/>
    <row r="50" ht="15" hidden="1"/>
    <row r="51" ht="15" customHeight="1"/>
    <row r="52" ht="15" customHeight="1"/>
  </sheetData>
  <mergeCells count="41">
    <mergeCell ref="D2:I2"/>
    <mergeCell ref="D3:I3"/>
    <mergeCell ref="D4:I4"/>
    <mergeCell ref="D5:I5"/>
    <mergeCell ref="D6:I6"/>
    <mergeCell ref="D18:E18"/>
    <mergeCell ref="C7:E7"/>
    <mergeCell ref="C8:K8"/>
    <mergeCell ref="C9:K9"/>
    <mergeCell ref="C10:E10"/>
    <mergeCell ref="C11:E11"/>
    <mergeCell ref="C12:E12"/>
    <mergeCell ref="D13:E13"/>
    <mergeCell ref="D14:E14"/>
    <mergeCell ref="D15:E15"/>
    <mergeCell ref="C17:E17"/>
    <mergeCell ref="D33:E33"/>
    <mergeCell ref="D19:E19"/>
    <mergeCell ref="D20:E20"/>
    <mergeCell ref="D21:E21"/>
    <mergeCell ref="C23:E23"/>
    <mergeCell ref="C25:E25"/>
    <mergeCell ref="C26:E26"/>
    <mergeCell ref="D27:E27"/>
    <mergeCell ref="D28:E28"/>
    <mergeCell ref="D29:E29"/>
    <mergeCell ref="C31:E31"/>
    <mergeCell ref="D32:E32"/>
    <mergeCell ref="D48:E48"/>
    <mergeCell ref="H48:I48"/>
    <mergeCell ref="D34:E34"/>
    <mergeCell ref="D35:E35"/>
    <mergeCell ref="C37:E37"/>
    <mergeCell ref="C39:E39"/>
    <mergeCell ref="C41:E41"/>
    <mergeCell ref="C42:K42"/>
    <mergeCell ref="C44:K44"/>
    <mergeCell ref="D46:E46"/>
    <mergeCell ref="H46:I46"/>
    <mergeCell ref="D47:E47"/>
    <mergeCell ref="H47:I47"/>
  </mergeCells>
  <printOptions/>
  <pageMargins left="0.7" right="0.7" top="0.75" bottom="0.75" header="0.3" footer="0.3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2019-07-04T17:56:42Z</cp:lastPrinted>
  <dcterms:created xsi:type="dcterms:W3CDTF">2015-01-09T23:34:30Z</dcterms:created>
  <dcterms:modified xsi:type="dcterms:W3CDTF">2019-07-04T17:58:23Z</dcterms:modified>
  <cp:category/>
  <cp:version/>
  <cp:contentType/>
  <cp:contentStatus/>
</cp:coreProperties>
</file>